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ersim İhale\"/>
    </mc:Choice>
  </mc:AlternateContent>
  <bookViews>
    <workbookView xWindow="-120" yWindow="-120" windowWidth="20730" windowHeight="11160" activeTab="3"/>
  </bookViews>
  <sheets>
    <sheet name="İCMAL" sheetId="6" r:id="rId1"/>
    <sheet name="MİMARİ" sheetId="1" r:id="rId2"/>
    <sheet name="ELEKTRİK" sheetId="3" r:id="rId3"/>
    <sheet name="MEKANİK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30" i="5"/>
  <c r="I31" i="5"/>
  <c r="I32" i="5"/>
  <c r="I29" i="5"/>
  <c r="I21" i="5"/>
  <c r="I22" i="5"/>
  <c r="I23" i="5"/>
  <c r="I24" i="5"/>
  <c r="I25" i="5"/>
  <c r="I20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4" i="5"/>
  <c r="I7" i="1"/>
  <c r="I37" i="1"/>
  <c r="I121" i="5"/>
  <c r="I59" i="1"/>
  <c r="I120" i="5"/>
  <c r="I58" i="1"/>
  <c r="I57" i="1"/>
  <c r="I56" i="1"/>
  <c r="I55" i="1"/>
  <c r="I54" i="1"/>
  <c r="I53" i="1"/>
  <c r="I52" i="1"/>
  <c r="I51" i="1"/>
  <c r="I50" i="1"/>
  <c r="I49" i="1"/>
  <c r="I48" i="1"/>
  <c r="I116" i="5"/>
  <c r="I118" i="5"/>
  <c r="I119" i="5"/>
  <c r="I110" i="5"/>
  <c r="I108" i="5"/>
  <c r="I112" i="5"/>
  <c r="I100" i="5"/>
  <c r="I101" i="5"/>
  <c r="I70" i="5"/>
  <c r="I73" i="5"/>
  <c r="I74" i="5"/>
  <c r="I75" i="5"/>
  <c r="I77" i="5"/>
  <c r="I79" i="5"/>
  <c r="I81" i="5"/>
  <c r="I82" i="5"/>
  <c r="I89" i="5"/>
  <c r="I91" i="5"/>
  <c r="I61" i="5"/>
  <c r="I65" i="5"/>
  <c r="I58" i="5"/>
  <c r="I57" i="5"/>
  <c r="I55" i="5"/>
  <c r="I51" i="5"/>
  <c r="I48" i="5"/>
  <c r="I46" i="5"/>
  <c r="I45" i="5"/>
  <c r="I43" i="5"/>
  <c r="I123" i="5" l="1"/>
  <c r="I87" i="5"/>
  <c r="I124" i="5"/>
  <c r="I47" i="1"/>
  <c r="I51" i="3"/>
  <c r="I50" i="3"/>
  <c r="I49" i="3"/>
  <c r="I48" i="3"/>
  <c r="I47" i="3"/>
  <c r="I38" i="3"/>
  <c r="I32" i="3"/>
  <c r="I33" i="3"/>
  <c r="I34" i="3"/>
  <c r="I35" i="3"/>
  <c r="I36" i="3"/>
  <c r="I37" i="3"/>
  <c r="I39" i="3"/>
  <c r="I40" i="3"/>
  <c r="I41" i="3"/>
  <c r="I42" i="3"/>
  <c r="I43" i="3"/>
  <c r="I44" i="3"/>
  <c r="I45" i="3"/>
  <c r="I46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25" i="5" l="1"/>
  <c r="H5" i="6" s="1"/>
  <c r="I3" i="3"/>
  <c r="I53" i="3"/>
  <c r="H4" i="6" s="1"/>
  <c r="I46" i="1"/>
  <c r="I45" i="1"/>
  <c r="I31" i="1"/>
  <c r="I30" i="1"/>
  <c r="I43" i="1"/>
  <c r="I42" i="1" s="1"/>
  <c r="I41" i="1"/>
  <c r="I40" i="1"/>
  <c r="I39" i="1"/>
  <c r="I36" i="1"/>
  <c r="I35" i="1"/>
  <c r="I34" i="1" s="1"/>
  <c r="I33" i="1"/>
  <c r="I32" i="1" s="1"/>
  <c r="I29" i="1"/>
  <c r="I28" i="1"/>
  <c r="I14" i="1"/>
  <c r="I13" i="1"/>
  <c r="I44" i="1" l="1"/>
  <c r="I38" i="1"/>
  <c r="I12" i="1"/>
  <c r="I5" i="1"/>
  <c r="I6" i="1"/>
  <c r="I9" i="1"/>
  <c r="I8" i="1" s="1"/>
  <c r="I11" i="1"/>
  <c r="I10" i="1" s="1"/>
  <c r="I16" i="1"/>
  <c r="I17" i="1"/>
  <c r="I18" i="1"/>
  <c r="I19" i="1"/>
  <c r="I21" i="1"/>
  <c r="I22" i="1"/>
  <c r="I25" i="1"/>
  <c r="I24" i="1" s="1"/>
  <c r="I27" i="1"/>
  <c r="I26" i="1" s="1"/>
  <c r="I4" i="1"/>
  <c r="I20" i="1" l="1"/>
  <c r="I15" i="1"/>
  <c r="I3" i="1"/>
  <c r="I61" i="1" s="1"/>
  <c r="H3" i="6" s="1"/>
  <c r="I7" i="6" s="1"/>
  <c r="I8" i="6" s="1"/>
  <c r="I9" i="6" s="1"/>
</calcChain>
</file>

<file path=xl/sharedStrings.xml><?xml version="1.0" encoding="utf-8"?>
<sst xmlns="http://schemas.openxmlformats.org/spreadsheetml/2006/main" count="641" uniqueCount="383">
  <si>
    <t>AÇIKLAMA</t>
  </si>
  <si>
    <t>SIRA NO</t>
  </si>
  <si>
    <t>BİRİM</t>
  </si>
  <si>
    <t>METRAJ</t>
  </si>
  <si>
    <t>BİRİM FİYAT</t>
  </si>
  <si>
    <t>TOPLAM</t>
  </si>
  <si>
    <t>YIKIM VE MOLOZ İŞLER</t>
  </si>
  <si>
    <t>Mevcut Duvarların Yıkılması</t>
  </si>
  <si>
    <t>m2</t>
  </si>
  <si>
    <t>Bina dışı Merdiven Yıkılması</t>
  </si>
  <si>
    <t xml:space="preserve">Moloz Atılması </t>
  </si>
  <si>
    <t>m3</t>
  </si>
  <si>
    <t>ÇELİK KONSTRUKSİYON İŞLERİ</t>
  </si>
  <si>
    <t>Yapısal Çelik Konstruksiyon ile Asansör Kovası Yapılması</t>
  </si>
  <si>
    <t>kg</t>
  </si>
  <si>
    <t>ŞAP İŞLERİ</t>
  </si>
  <si>
    <t>Parke İmalatları için Akıllı Şap Uygulaması</t>
  </si>
  <si>
    <t>SERAMİK İŞLERİ</t>
  </si>
  <si>
    <t>Banyo Yer Seramiği Yapılması KALE,VİTRA..muadili (Seramik,Yapıştırıcı,Derz Dolgu,İşçilik,Yatay ve Düşey Taşıma ve Nakliye dahildir.)</t>
  </si>
  <si>
    <t>Banyo Duvar Seramiği Yapılması KALE,VİTRA..muadili(Seramik,Yapıştırıcı,Derz Dolgu,İşçilik,Yatay ve Düşey Taşıma ve Nakliye dahildir.)</t>
  </si>
  <si>
    <t>Mutfak Yer Seramiği Yapılması, KALE,VİTRA…muadili(Seramik,Yapıştırıcı,Derz Dolgu,İşçilik,Yatay ve Düşey Taşıma ve Nakliye dahildir.)</t>
  </si>
  <si>
    <t>Balkon Yer Seramiği Yapılması KALE,VİTRA..muadili (Seramik,Yapıştırıcı,Derz Dolgu,İşçilik,Yatay ve Düşey Taşıma ve Nakliye dahildir.)</t>
  </si>
  <si>
    <t>MERMER DÖŞEME İŞLERİ</t>
  </si>
  <si>
    <t>Mermer ile Merdiven Sahanlık Kaplama Yapılması Muğla, ..muadili (Harç,Derz Dolgu,İşçilik,Yatay ve Düşey Taşıma ve Nakliye dahildir.)</t>
  </si>
  <si>
    <t>mtül</t>
  </si>
  <si>
    <t>Laminant Parke Döşeme İşleri…(10mm Parke,Şilte,10cm Süpürgelik, Yatay ve Düşey Taşıma ve işçilik dahildir)</t>
  </si>
  <si>
    <t>DUVAR YAPILMASI İŞLERİ</t>
  </si>
  <si>
    <t>10cm Tuğla Duvar Yapılması İşleri</t>
  </si>
  <si>
    <t>20cm Tuğla Duvar Yapılması İşleri</t>
  </si>
  <si>
    <t>LAMİNANT PARKE DÖŞEME İŞLERİ</t>
  </si>
  <si>
    <t>ALÇI SIVA ve BOYA İŞLERİ</t>
  </si>
  <si>
    <t>Kaba Alçı Sıva Yapılması İşleri (Malzeme ve İşçilik dahildir.)</t>
  </si>
  <si>
    <t>Saten Alçı Yapılması (Malzeme ve İşçilik dahildir.)</t>
  </si>
  <si>
    <t>Yarı Mat Saten Boya Yapılması İşleri (Malzeme ve İşçilik dahildir.)</t>
  </si>
  <si>
    <t>ALÇIPAN İŞLERİ</t>
  </si>
  <si>
    <t>Alçıpan ile Asma Tavan ve Işıklık Yapılması İşleri,</t>
  </si>
  <si>
    <t>Çelik Kapı Takılması (Çelik Kapı,Mermer Eşik, Montaj, Yatay ve Düşey Taşıma, Nakliye dahildir.)</t>
  </si>
  <si>
    <t>ad</t>
  </si>
  <si>
    <t>İç Kapı Takılması (PVC Kaplama Kapı,Kol,Kilit,Menteşe, Montaj, Yatay ve Düşey Taşıma, Nakliye dahildir.)</t>
  </si>
  <si>
    <t>KAPI İŞLERİ</t>
  </si>
  <si>
    <t>PVC Sürme Doğrama Yapılması İşleri (Doğrama Paftası)</t>
  </si>
  <si>
    <t>PVC Çift Açılır Doğrama Yapılması İşleri (Doğrama Paftası)</t>
  </si>
  <si>
    <t>PVC DOĞRAMA ve CAM İŞLERİ</t>
  </si>
  <si>
    <t>4mm Low-e + 12HB + 4mm DC ISICAM Konfor Cam Takılması  (Doğrama Paftası)</t>
  </si>
  <si>
    <t>ASANSÖR İŞLERİ</t>
  </si>
  <si>
    <t>Silikonlu Dış Cephe Boyası ile Boya Yapılması</t>
  </si>
  <si>
    <t>6+6mm Lamine Cam ile Balkon Küpeştesi Yapılması (Merdiven Paftasına Bakınız)</t>
  </si>
  <si>
    <t>Alüminyum Profil ile Merdiven Küpeştesi Yapılması (Merdiven Paftasına Bakınız)</t>
  </si>
  <si>
    <t>1,5mm Kablo</t>
  </si>
  <si>
    <t>2,5mm Kablo</t>
  </si>
  <si>
    <t>4mm Kablo</t>
  </si>
  <si>
    <t>6mm Kablo</t>
  </si>
  <si>
    <t>10mm Kablo</t>
  </si>
  <si>
    <t>2x15 Kablo</t>
  </si>
  <si>
    <t>4x10 Kablo</t>
  </si>
  <si>
    <t>4x6 Kablo</t>
  </si>
  <si>
    <t>TV Kablosu</t>
  </si>
  <si>
    <t>Telefon Kablosu</t>
  </si>
  <si>
    <t>DT.8 Diafon Kablosu</t>
  </si>
  <si>
    <t>Kablo Merdiveni</t>
  </si>
  <si>
    <t>Ek Aparatlar</t>
  </si>
  <si>
    <t>10 Sayaçlı Pano</t>
  </si>
  <si>
    <t>Asansör Panosu</t>
  </si>
  <si>
    <t>Hidrafor Panosu</t>
  </si>
  <si>
    <t>TV Santrali (NEXT) Çanak Anten ve Aparatlar dahildir.</t>
  </si>
  <si>
    <t>AUDI Zil Sistemi (Görüntülü ve Konuşmalı)</t>
  </si>
  <si>
    <t>Acil Kitli Sensörlü Armatürler</t>
  </si>
  <si>
    <t>Kapı Otomatiği</t>
  </si>
  <si>
    <t>Kapı Hidroliği</t>
  </si>
  <si>
    <t>Zil Trafosu</t>
  </si>
  <si>
    <t>Topraklama için Galvaniz Şerit</t>
  </si>
  <si>
    <t>Topraklama Kazığı</t>
  </si>
  <si>
    <t>Topraklama Barası</t>
  </si>
  <si>
    <t>14'lük Boru</t>
  </si>
  <si>
    <t>16'lık Boru</t>
  </si>
  <si>
    <t>16'lık Spral</t>
  </si>
  <si>
    <t>26'lık Spral</t>
  </si>
  <si>
    <t>Elektrik Bant</t>
  </si>
  <si>
    <t>Karabuat</t>
  </si>
  <si>
    <t>Geçmeli Kasa</t>
  </si>
  <si>
    <t>50'lik Boru</t>
  </si>
  <si>
    <t>Topraklı Priz VIKO</t>
  </si>
  <si>
    <t>Anahtar VIKO</t>
  </si>
  <si>
    <t>Komitatör VIKO</t>
  </si>
  <si>
    <t>Vavien Anahtar VIKO</t>
  </si>
  <si>
    <t>TV Prizi VIKO</t>
  </si>
  <si>
    <t>Telefon Prizi VIKO</t>
  </si>
  <si>
    <t>Litlt VIKO</t>
  </si>
  <si>
    <t>2'li Çerçeve VIKO</t>
  </si>
  <si>
    <t>4'lü Çerçeve VIKO</t>
  </si>
  <si>
    <t>Sigortalar - SIEMENS</t>
  </si>
  <si>
    <t>Ana Sigorta - SIEMENS</t>
  </si>
  <si>
    <t>Kaçak Akım Sigortası - SIEMENS</t>
  </si>
  <si>
    <t>Kat Panosu 12'li Sıvaaltı</t>
  </si>
  <si>
    <t>Elektrik İşleri İşçilik Bedeli</t>
  </si>
  <si>
    <t>ELEKTRİK İŞLERİ</t>
  </si>
  <si>
    <t>SIHHİ TESİSAT İŞLERİ</t>
  </si>
  <si>
    <t>adet</t>
  </si>
  <si>
    <t>PPR TEMİZ SOĞUK-SICAK SU KULLANIM BORULARI</t>
  </si>
  <si>
    <t>Dubleks Atık Su Borusu - Tip1</t>
  </si>
  <si>
    <t>metre</t>
  </si>
  <si>
    <t>Boru montaj malzeme bedeli</t>
  </si>
  <si>
    <t>%</t>
  </si>
  <si>
    <t>GALVANİZ BORU</t>
  </si>
  <si>
    <t>DN50,2'' (Pis su pompasının atış hattı için</t>
  </si>
  <si>
    <t>DN80,3'' (Su sayaçlarının gruplaması için)</t>
  </si>
  <si>
    <t>HAVALIK ŞAPKASI</t>
  </si>
  <si>
    <t>PVC ÇEKVALF</t>
  </si>
  <si>
    <t>TEMİZLEME TE</t>
  </si>
  <si>
    <t>PİK DÖKÜM SÜZGEÇ</t>
  </si>
  <si>
    <t>TEMİZ SU HİDROFORU</t>
  </si>
  <si>
    <t>Düşey milli santrifür pompa(2 pompalı) Tam otomatik paket(invertörlü)</t>
  </si>
  <si>
    <t>takım</t>
  </si>
  <si>
    <t>GENLEŞME TANKI</t>
  </si>
  <si>
    <t>500 lt (Temiz su hidroforu için 10 bar)</t>
  </si>
  <si>
    <t>MODÜLER PASLANMAZ TEMİZ SU DEPOSU</t>
  </si>
  <si>
    <t>7,5 m3 (2,16*3,24*1,08)</t>
  </si>
  <si>
    <t>SOĞUK SU SAYACI</t>
  </si>
  <si>
    <t>DN20 3/4''</t>
  </si>
  <si>
    <t>DN25 1''</t>
  </si>
  <si>
    <t>ŞİBER VANA</t>
  </si>
  <si>
    <t>KÜRESEL VANA</t>
  </si>
  <si>
    <t>Pirinç preste imal edilmiş teflon, (P.T.F.E) contalı</t>
  </si>
  <si>
    <t>DN50 2''</t>
  </si>
  <si>
    <t>DN65 21/2''</t>
  </si>
  <si>
    <t>PİSLİK TUTUCU</t>
  </si>
  <si>
    <t>PN 16 Buhar için, pres döküm, vidalı</t>
  </si>
  <si>
    <t>YAYLI DİK ÇEKVALF (SESSİZ MODEL)</t>
  </si>
  <si>
    <t>SABİT AYARLI EMNİYET VENTİLİ</t>
  </si>
  <si>
    <t>DN25 1'' 6 bar</t>
  </si>
  <si>
    <t>FLATÖR</t>
  </si>
  <si>
    <t>PİS SU POMPASI ( 1 ASIL+1 YEDEK )</t>
  </si>
  <si>
    <t>Q: 5 m3/h, 5mSS Parçalayıcı bıçaklı</t>
  </si>
  <si>
    <t>HYDROPAN 2D-APS MONOFAZE 230 VAC PANO</t>
  </si>
  <si>
    <t>TOPLU ÇEKVALF</t>
  </si>
  <si>
    <t>TEST VE DEVREYE ALMA</t>
  </si>
  <si>
    <t>ISITMA TESİSATI İŞLERİ</t>
  </si>
  <si>
    <t>YOĞUŞMALI KOMBİ</t>
  </si>
  <si>
    <t>20.000 kcal/h (24kW)</t>
  </si>
  <si>
    <t>KOMBİ BAĞLANTI SETİ</t>
  </si>
  <si>
    <t>8'li düz set</t>
  </si>
  <si>
    <t>Soğuk ve sıcak su kullanma suyu tesisatlarında kullanmak üzere PN20 cam elyaf takviyeli kompozit boru</t>
  </si>
  <si>
    <t>PANEL RADYATÖR</t>
  </si>
  <si>
    <t>600*1600</t>
  </si>
  <si>
    <t>600*1800</t>
  </si>
  <si>
    <t>HAVLUPAN</t>
  </si>
  <si>
    <t>RADYATÖR BAĞLANTI BORUSU ( 60 CM )</t>
  </si>
  <si>
    <t>RADYATÖR BAĞLANTI BORUSU EKLEME PARÇALARI</t>
  </si>
  <si>
    <t>16*2 Boru bağ. Rakoru dış dişli</t>
  </si>
  <si>
    <t>16*2 Hortum boru</t>
  </si>
  <si>
    <t>KÖŞE TİP RADYATÖR VANASI</t>
  </si>
  <si>
    <t xml:space="preserve">1/2'' </t>
  </si>
  <si>
    <t>KÖŞE TİP TERMOSTATİK RADYATÖR VANASI</t>
  </si>
  <si>
    <t>OKSİJEN BARİYERLİ KILIFLI PE-X BORU</t>
  </si>
  <si>
    <t xml:space="preserve">60'LIK KOLLEKTÖR DOLABI </t>
  </si>
  <si>
    <t>KOLLEKTÖR VANASI</t>
  </si>
  <si>
    <t>1'' Rakorlu kollektör vanası</t>
  </si>
  <si>
    <t>VANALI KOLLEKTÖR</t>
  </si>
  <si>
    <t>1''4 Ağzılı</t>
  </si>
  <si>
    <t>KOLLEKTÖR KELEPÇESİ</t>
  </si>
  <si>
    <t>1'' Kollektör kelepçesi</t>
  </si>
  <si>
    <t>set</t>
  </si>
  <si>
    <t>MOBİLYA İŞLERİ</t>
  </si>
  <si>
    <t xml:space="preserve"> </t>
  </si>
  <si>
    <t>Asansör 1+3 Duraklı Asansör (TSE,CE Sertifikalı)</t>
  </si>
  <si>
    <t>Dış Cephe Mantolama Tamirleri Yapılması (Asansör Duvarları dahildir.)</t>
  </si>
  <si>
    <t>Salon 3'lü Koltuk (Yıkanabilir Kumaş, L:200cm, Enza,Lazzoni,Yataş veya muadili) (Tasarım için RENDER)</t>
  </si>
  <si>
    <t>Salon 2'lü Koltuk (Yıkanabilir Kumaş, L:145cm, Enza,Lazzoni,Yataş veya muadili) (Tasarım için RENDER)</t>
  </si>
  <si>
    <t>Salon Tek'li Koltuk (Yıkanabilir Kumaş, Enza,Lazzoni,Yataş veya muadili) (Tasarım için RENDER)</t>
  </si>
  <si>
    <t>Salon TV Ünitesi (L:140cm, Enza,Lazzoni,Yataş veya muadili) (Tasarım için RENDER)</t>
  </si>
  <si>
    <t>Salon Orta Sehpa (L:120cm, Enza,Lazzoni,Yataş veya muadili) (Tasarım için RENDER)</t>
  </si>
  <si>
    <t>Ebeveyn Odası Yatak Başı,Baza,Yatak (200x180cm, Enza,Lazzoni,Yataş veya muadili) (Tasarım için RENDER)</t>
  </si>
  <si>
    <t>Ebeveyn ve Ç.Odası Komidi (45x45cm, Enza,Lazzoni,Yataş veya muadili) (Tasarım için RENDER)</t>
  </si>
  <si>
    <t>Elbise Dolabı (L:170cm, Enza,Lazzoni,Yataş veya muadili) (Tasarım için RENDER)</t>
  </si>
  <si>
    <t>Çocuk Odası Yatak Başı,Baza,Yatak (80x200cm, Enza,Lazzoni,Yataş veya muadili) (Tasarım için RENDER)</t>
  </si>
  <si>
    <t>Mekanik ve Isıtma İşleri İşçilik Bedeli</t>
  </si>
  <si>
    <t>Banyo Dolabı, (Kendinden Lavabolu, L:100cm)(ORCA, KAREN veya muadili) (Tasarım için RENDER)</t>
  </si>
  <si>
    <t>Asma Klozet (İç takım, klozet kapağı, montaj, nakliye dahildir.)</t>
  </si>
  <si>
    <t>KORKULUK ve KÜPEŞTE İŞLERİ</t>
  </si>
  <si>
    <t>Mermer ile Merdiven Basamakları ve Rıhtları Kaplama Yapılması Muğla, ..muadili (Harç,Derz Dolgu,İşçilik,Yatay ve Düşey Taşıma ve Nakliye dahildir.)</t>
  </si>
  <si>
    <t>Giriş Kapısı Takılması (Isıyalıtımlı Alüminyum Doğrama Çift Kapı,Naturel Eloksal, Kol,Kilit,Kapı Pompası ve Menteşe, Montaj, Yatay ve Düşey Taşıma, Nakliye dahildir.)</t>
  </si>
  <si>
    <t>Mevcut Kat Merdiven Rıht Yüksekliklerinin düzeltilmesi</t>
  </si>
  <si>
    <t>%18 KDV</t>
  </si>
  <si>
    <t>Soğuk ve Sıcak Su Kullanma suyu tesisatlarında kullanmak üzere PN 20 cam elyaf takviyeli kompozit boru</t>
  </si>
  <si>
    <t>Çap 20 PPRC Temiz Su Borusu</t>
  </si>
  <si>
    <t>Çap 25 PPRC Temiz Su Borusu</t>
  </si>
  <si>
    <t>Çap 32 PPRC Temiz Su Borusu</t>
  </si>
  <si>
    <t>Çap 40 PPRC Temiz Su Borusu</t>
  </si>
  <si>
    <t>Çap 50 PPRC Temiz Su Borusu</t>
  </si>
  <si>
    <t>Çap 63 PPRC Temiz Su Borusu</t>
  </si>
  <si>
    <t>Suntalam Gövde, PVC Kaplı Kapak ile mutfak dolabı yapılması (Malzeme, Nakliye, Yatay ve Düşey taşıma ve işçilik dahildir.) (Proje ve RENDER)</t>
  </si>
  <si>
    <t>Akrilik Malzemeden Tezgah Yapılması (Corian yada muadili…) (Proje ve RENDER)</t>
  </si>
  <si>
    <t>Mermer ile Asansör Kat Durakları Kaplama işleri Yapılması Muğla, ..muadili (Harç,Derz Dolgu,İşçilik,Yatay ve Düşey Taşıma ve Nakliye dahildir.)</t>
  </si>
  <si>
    <t>1.1.</t>
  </si>
  <si>
    <t>1.2.</t>
  </si>
  <si>
    <t>1.3.</t>
  </si>
  <si>
    <t>1.4.</t>
  </si>
  <si>
    <t>2.1.</t>
  </si>
  <si>
    <t>3.1.</t>
  </si>
  <si>
    <t>4.1.</t>
  </si>
  <si>
    <t>4.2.</t>
  </si>
  <si>
    <t>5.1.</t>
  </si>
  <si>
    <t>5.2.</t>
  </si>
  <si>
    <t>5.3.</t>
  </si>
  <si>
    <t>5.4.</t>
  </si>
  <si>
    <t>6.1.</t>
  </si>
  <si>
    <t>6.2.</t>
  </si>
  <si>
    <t>6.3.</t>
  </si>
  <si>
    <t>7.1.</t>
  </si>
  <si>
    <t>8.1.</t>
  </si>
  <si>
    <t>8.2.</t>
  </si>
  <si>
    <t>8.3.</t>
  </si>
  <si>
    <t>8.4.</t>
  </si>
  <si>
    <t>8.5.</t>
  </si>
  <si>
    <t>9.1.</t>
  </si>
  <si>
    <t>10.1.</t>
  </si>
  <si>
    <t>10.2.</t>
  </si>
  <si>
    <t>10.3.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</si>
  <si>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</si>
  <si>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</si>
  <si>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</si>
  <si>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</si>
  <si>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</si>
  <si>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</si>
  <si>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</si>
  <si>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</si>
  <si>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</si>
  <si>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</si>
  <si>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</si>
  <si>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</si>
  <si>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</si>
  <si>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</si>
  <si>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</si>
  <si>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</si>
  <si>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</si>
  <si>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</si>
  <si>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</si>
  <si>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</si>
  <si>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</si>
  <si>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</si>
  <si>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</si>
  <si>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</si>
  <si>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</si>
  <si>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</si>
  <si>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</si>
  <si>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</si>
  <si>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</si>
  <si>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</si>
  <si>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</si>
  <si>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</si>
  <si>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</si>
  <si>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</si>
  <si>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</si>
  <si>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</si>
  <si>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</si>
  <si>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</si>
  <si>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</si>
  <si>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</si>
  <si>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</si>
  <si>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</si>
  <si>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</si>
  <si>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</si>
  <si>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</si>
  <si>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</si>
  <si>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</si>
  <si>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</si>
  <si>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</si>
  <si>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</si>
  <si>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</si>
  <si>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</si>
  <si>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</si>
  <si>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</si>
  <si>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1.49.</t>
  </si>
  <si>
    <t>1.48.</t>
  </si>
  <si>
    <t>1.15-1</t>
  </si>
  <si>
    <t>1.15-2</t>
  </si>
  <si>
    <t>1.15-3</t>
  </si>
  <si>
    <t>1.15-4</t>
  </si>
  <si>
    <t>1.15-5</t>
  </si>
  <si>
    <t>1.15-6</t>
  </si>
  <si>
    <t>1.15-7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</si>
  <si>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</si>
  <si>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</si>
  <si>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</si>
  <si>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</si>
  <si>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</si>
  <si>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</si>
  <si>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</si>
  <si>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</si>
  <si>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</si>
  <si>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</si>
  <si>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</si>
  <si>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</si>
  <si>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</si>
  <si>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1.64.</t>
  </si>
  <si>
    <t>1.63.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</si>
  <si>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</si>
  <si>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</si>
  <si>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</si>
  <si>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</si>
  <si>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</si>
  <si>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</si>
  <si>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</si>
  <si>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</si>
  <si>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</si>
  <si>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</si>
  <si>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</si>
  <si>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</si>
  <si>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</si>
  <si>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</si>
  <si>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</si>
  <si>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</si>
  <si>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</si>
  <si>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</si>
  <si>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</si>
  <si>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</si>
  <si>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</si>
  <si>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</si>
  <si>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</si>
  <si>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</si>
  <si>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</si>
  <si>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</si>
  <si>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</si>
  <si>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</si>
  <si>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</si>
  <si>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</si>
  <si>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</si>
  <si>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</si>
  <si>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</si>
  <si>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</si>
  <si>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</si>
  <si>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</si>
  <si>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</si>
  <si>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</si>
  <si>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</si>
  <si>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</si>
  <si>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</si>
  <si>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</si>
  <si>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</si>
  <si>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</si>
  <si>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</si>
  <si>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KAMER Vakfı Tunceli Binası Elektrik İşleri Keşif Özeti</t>
  </si>
  <si>
    <t>Mimari İşler Toplamı</t>
  </si>
  <si>
    <t>Elektirk İşleri Toplamı</t>
  </si>
  <si>
    <t xml:space="preserve">Mekanik İşleri Toplam </t>
  </si>
  <si>
    <t>Toplam</t>
  </si>
  <si>
    <t xml:space="preserve">Genel Toplam </t>
  </si>
  <si>
    <t>1.</t>
  </si>
  <si>
    <t>2.</t>
  </si>
  <si>
    <t>3.</t>
  </si>
  <si>
    <t>KAMER Vakfı Tunceli Binası Mimari Keşif Özeti</t>
  </si>
  <si>
    <t>11.1.</t>
  </si>
  <si>
    <t>11.2.</t>
  </si>
  <si>
    <t>11.3.</t>
  </si>
  <si>
    <t>12.1.</t>
  </si>
  <si>
    <t>13.1.</t>
  </si>
  <si>
    <t>13.2.</t>
  </si>
  <si>
    <t>KAMER Vakfı Tunceli Binası Mekanik İşleri Keşif Özeti</t>
  </si>
  <si>
    <t xml:space="preserve">ᴓ 50 mm </t>
  </si>
  <si>
    <t xml:space="preserve">ᴓ75 mm </t>
  </si>
  <si>
    <t xml:space="preserve">ᴓ110 mm </t>
  </si>
  <si>
    <t>ᴓ125 mm</t>
  </si>
  <si>
    <t>20*20 cm ᴓ70 Alttan çıkışlı</t>
  </si>
  <si>
    <t>2,8 mᵌ/h- Palt= 25mSS - Püst 35mSS</t>
  </si>
  <si>
    <t>ᴓ32 PPRC Temiz Su Borusu</t>
  </si>
  <si>
    <t>ᴓ16*2 mm oksijen bariyerli kılıflı pex-b boru</t>
  </si>
  <si>
    <t>Lavabo Bataryası</t>
  </si>
  <si>
    <t>1 Gözlü Damlalıklı Eviye 50*100 cm (Paslanmaz çelik)</t>
  </si>
  <si>
    <t>Eviye Bataryası ve Tesisat</t>
  </si>
  <si>
    <t>Körüklü Lavabo Sifonu</t>
  </si>
  <si>
    <t>1/2'' Ara Musluk (Rozetleri ile birlikte)</t>
  </si>
  <si>
    <t>1/2'' Bulaşık/Çamaşır Makinası Musluğu (Rozetleri ile birlikte)</t>
  </si>
  <si>
    <t>1/2'' Ankastre Ara Kesme Valfi</t>
  </si>
  <si>
    <t xml:space="preserve">Sıva Üstü Duş Bataryası ve Tesisatı </t>
  </si>
  <si>
    <t>10*10 Paslanmaz Izgaralı Süzgeç (ᴓ50 yandan çıkışlı)</t>
  </si>
  <si>
    <t>Sıva Üstü Duvar Tipi Sıvı Sabunluk (500ml)</t>
  </si>
  <si>
    <t xml:space="preserve">Tekli Sıva Üstü Kromj Tuvalet Kağıtlığı </t>
  </si>
  <si>
    <t>Kağıt Havluluk (200 Adet-304 Kalite)</t>
  </si>
  <si>
    <t>Pedallı Çöp Kovası (5lt- h:28cm- ᴓ:21 cm)</t>
  </si>
  <si>
    <t>Krom Tuvalet Fırçası</t>
  </si>
  <si>
    <t xml:space="preserve">PPR Temiz Soğuk - Sıcak Su Kullanım Boruları </t>
  </si>
  <si>
    <t xml:space="preserve">Tesisat Toplam </t>
  </si>
  <si>
    <t xml:space="preserve">Isıtma 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</si>
</sst>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/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164" fontId="1" fillId="0" borderId="1" xfId="0" applyNumberFormat="1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0" xfId="0" applyNumberFormat="1" applyFont="1"/>
    <xf numFmtId="1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S21" sqref="S21"/>
    </sheetView>
  </sheetViews>
  <sheetFormatPr defaultRowHeight="15" x14ac:dyDescent="0.2"/>
  <cols>
    <col min="1" max="1" width="13.42578125" style="4" customWidth="1"/>
    <col min="2" max="4" width="9.140625" style="4"/>
    <col min="5" max="5" width="12.42578125" style="4" customWidth="1"/>
    <col min="6" max="6" width="9.140625" style="4" hidden="1" customWidth="1"/>
    <col min="7" max="7" width="10.85546875" style="4" hidden="1" customWidth="1"/>
    <col min="8" max="8" width="19.7109375" style="4" bestFit="1" customWidth="1"/>
    <col min="9" max="9" width="15.5703125" style="4" customWidth="1"/>
    <col min="10" max="16384" width="9.140625" style="4"/>
  </cols>
  <sheetData>
    <row r="1" spans="1:10" ht="15.75" x14ac:dyDescent="0.25">
      <c r="A1" s="11" t="s">
        <v>341</v>
      </c>
      <c r="B1" s="11"/>
      <c r="C1" s="11"/>
      <c r="D1" s="11"/>
      <c r="E1" s="11"/>
      <c r="F1" s="11"/>
      <c r="G1" s="11"/>
      <c r="H1" s="11"/>
      <c r="I1" s="11"/>
      <c r="J1" s="3"/>
    </row>
    <row r="2" spans="1:10" ht="15.75" x14ac:dyDescent="0.25">
      <c r="A2" s="12" t="s">
        <v>1</v>
      </c>
      <c r="B2" s="13" t="s">
        <v>0</v>
      </c>
      <c r="C2" s="14"/>
      <c r="D2" s="14"/>
      <c r="E2" s="14"/>
      <c r="F2" s="14"/>
      <c r="G2" s="15"/>
      <c r="H2" s="13" t="s">
        <v>5</v>
      </c>
      <c r="I2" s="15"/>
    </row>
    <row r="3" spans="1:10" x14ac:dyDescent="0.2">
      <c r="A3" s="7" t="s">
        <v>347</v>
      </c>
      <c r="B3" s="8" t="s">
        <v>342</v>
      </c>
      <c r="C3" s="9"/>
      <c r="D3" s="9"/>
      <c r="E3" s="9"/>
      <c r="F3" s="9"/>
      <c r="G3" s="10"/>
      <c r="H3" s="5">
        <f>SUM(MİMARİ!I61)</f>
        <v>0</v>
      </c>
      <c r="I3" s="6"/>
    </row>
    <row r="4" spans="1:10" x14ac:dyDescent="0.2">
      <c r="A4" s="7" t="s">
        <v>348</v>
      </c>
      <c r="B4" s="8" t="s">
        <v>343</v>
      </c>
      <c r="C4" s="9"/>
      <c r="D4" s="9"/>
      <c r="E4" s="9"/>
      <c r="F4" s="9"/>
      <c r="G4" s="10"/>
      <c r="H4" s="5">
        <f>SUM(ELEKTRİK!I53)</f>
        <v>0</v>
      </c>
      <c r="I4" s="6"/>
    </row>
    <row r="5" spans="1:10" x14ac:dyDescent="0.2">
      <c r="A5" s="7" t="s">
        <v>349</v>
      </c>
      <c r="B5" s="8" t="s">
        <v>344</v>
      </c>
      <c r="C5" s="9"/>
      <c r="D5" s="9"/>
      <c r="E5" s="9"/>
      <c r="F5" s="9"/>
      <c r="G5" s="10"/>
      <c r="H5" s="5">
        <f>SUM(MEKANİK!I125)</f>
        <v>0</v>
      </c>
      <c r="I5" s="6"/>
    </row>
    <row r="7" spans="1:10" ht="15.75" x14ac:dyDescent="0.25">
      <c r="H7" s="16" t="s">
        <v>345</v>
      </c>
      <c r="I7" s="17">
        <f>SUM(H3:I5)</f>
        <v>0</v>
      </c>
    </row>
    <row r="8" spans="1:10" ht="15.75" x14ac:dyDescent="0.25">
      <c r="H8" s="16" t="s">
        <v>182</v>
      </c>
      <c r="I8" s="17">
        <f>I7*0.18</f>
        <v>0</v>
      </c>
    </row>
    <row r="9" spans="1:10" ht="15.75" x14ac:dyDescent="0.25">
      <c r="H9" s="16" t="s">
        <v>346</v>
      </c>
      <c r="I9" s="17">
        <f>SUM(I7:I8)</f>
        <v>0</v>
      </c>
    </row>
  </sheetData>
  <mergeCells count="9">
    <mergeCell ref="H5:I5"/>
    <mergeCell ref="B3:G3"/>
    <mergeCell ref="B4:G4"/>
    <mergeCell ref="B5:G5"/>
    <mergeCell ref="A1:I1"/>
    <mergeCell ref="H2:I2"/>
    <mergeCell ref="B2:G2"/>
    <mergeCell ref="H3:I3"/>
    <mergeCell ref="H4:I4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52" workbookViewId="0">
      <selection activeCell="L67" sqref="L67"/>
    </sheetView>
  </sheetViews>
  <sheetFormatPr defaultRowHeight="17.100000000000001" customHeight="1" x14ac:dyDescent="0.2"/>
  <cols>
    <col min="1" max="1" width="10.5703125" style="1" customWidth="1"/>
    <col min="2" max="4" width="9.140625" style="1"/>
    <col min="5" max="5" width="48.28515625" style="1" customWidth="1"/>
    <col min="6" max="6" width="20" style="1" customWidth="1"/>
    <col min="7" max="7" width="10.7109375" style="1" bestFit="1" customWidth="1"/>
    <col min="8" max="8" width="21.28515625" style="1" customWidth="1"/>
    <col min="9" max="9" width="18.42578125" style="1" customWidth="1"/>
    <col min="10" max="16384" width="9.140625" style="1"/>
  </cols>
  <sheetData>
    <row r="1" spans="1:10" ht="17.100000000000001" customHeight="1" x14ac:dyDescent="0.25">
      <c r="A1" s="42" t="s">
        <v>350</v>
      </c>
      <c r="B1" s="42"/>
      <c r="C1" s="42"/>
      <c r="D1" s="42"/>
      <c r="E1" s="42"/>
      <c r="F1" s="42"/>
      <c r="G1" s="42"/>
      <c r="H1" s="42"/>
      <c r="I1" s="42"/>
      <c r="J1" s="2"/>
    </row>
    <row r="2" spans="1:10" ht="17.100000000000001" customHeight="1" x14ac:dyDescent="0.25">
      <c r="A2" s="43" t="s">
        <v>1</v>
      </c>
      <c r="B2" s="42" t="s">
        <v>0</v>
      </c>
      <c r="C2" s="42"/>
      <c r="D2" s="42"/>
      <c r="E2" s="42"/>
      <c r="F2" s="43" t="s">
        <v>2</v>
      </c>
      <c r="G2" s="43" t="s">
        <v>3</v>
      </c>
      <c r="H2" s="43" t="s">
        <v>4</v>
      </c>
      <c r="I2" s="43" t="s">
        <v>5</v>
      </c>
    </row>
    <row r="3" spans="1:10" ht="17.100000000000001" customHeight="1" x14ac:dyDescent="0.25">
      <c r="A3" s="18">
        <v>1</v>
      </c>
      <c r="B3" s="19" t="s">
        <v>6</v>
      </c>
      <c r="C3" s="19"/>
      <c r="D3" s="19"/>
      <c r="E3" s="19"/>
      <c r="F3" s="19"/>
      <c r="G3" s="19"/>
      <c r="H3" s="19"/>
      <c r="I3" s="20">
        <f>SUM(I4:I7)</f>
        <v>0</v>
      </c>
    </row>
    <row r="4" spans="1:10" ht="17.100000000000001" customHeight="1" x14ac:dyDescent="0.2">
      <c r="A4" s="21" t="s">
        <v>193</v>
      </c>
      <c r="B4" s="22" t="s">
        <v>7</v>
      </c>
      <c r="C4" s="23"/>
      <c r="D4" s="23"/>
      <c r="E4" s="24"/>
      <c r="F4" s="21" t="s">
        <v>8</v>
      </c>
      <c r="G4" s="21">
        <v>450</v>
      </c>
      <c r="H4" s="25"/>
      <c r="I4" s="26">
        <f>G4*H4</f>
        <v>0</v>
      </c>
    </row>
    <row r="5" spans="1:10" ht="17.100000000000001" customHeight="1" x14ac:dyDescent="0.2">
      <c r="A5" s="21" t="s">
        <v>194</v>
      </c>
      <c r="B5" s="22" t="s">
        <v>9</v>
      </c>
      <c r="C5" s="23"/>
      <c r="D5" s="23"/>
      <c r="E5" s="24"/>
      <c r="F5" s="21" t="s">
        <v>8</v>
      </c>
      <c r="G5" s="21">
        <v>30</v>
      </c>
      <c r="H5" s="25"/>
      <c r="I5" s="26">
        <f t="shared" ref="I5:I27" si="0">G5*H5</f>
        <v>0</v>
      </c>
    </row>
    <row r="6" spans="1:10" ht="17.100000000000001" customHeight="1" x14ac:dyDescent="0.2">
      <c r="A6" s="21" t="s">
        <v>195</v>
      </c>
      <c r="B6" s="22" t="s">
        <v>10</v>
      </c>
      <c r="C6" s="23"/>
      <c r="D6" s="23"/>
      <c r="E6" s="24"/>
      <c r="F6" s="21" t="s">
        <v>11</v>
      </c>
      <c r="G6" s="21">
        <v>95</v>
      </c>
      <c r="H6" s="25"/>
      <c r="I6" s="26">
        <f t="shared" si="0"/>
        <v>0</v>
      </c>
    </row>
    <row r="7" spans="1:10" ht="17.100000000000001" customHeight="1" x14ac:dyDescent="0.2">
      <c r="A7" s="21" t="s">
        <v>196</v>
      </c>
      <c r="B7" s="22" t="s">
        <v>181</v>
      </c>
      <c r="C7" s="23"/>
      <c r="D7" s="23"/>
      <c r="E7" s="24"/>
      <c r="F7" s="21" t="s">
        <v>37</v>
      </c>
      <c r="G7" s="21">
        <v>10</v>
      </c>
      <c r="H7" s="25"/>
      <c r="I7" s="26">
        <f t="shared" si="0"/>
        <v>0</v>
      </c>
    </row>
    <row r="8" spans="1:10" ht="17.100000000000001" customHeight="1" x14ac:dyDescent="0.25">
      <c r="A8" s="18">
        <v>2</v>
      </c>
      <c r="B8" s="19" t="s">
        <v>12</v>
      </c>
      <c r="C8" s="19"/>
      <c r="D8" s="19"/>
      <c r="E8" s="19"/>
      <c r="F8" s="19"/>
      <c r="G8" s="19"/>
      <c r="H8" s="19"/>
      <c r="I8" s="20">
        <f>SUM(I9)</f>
        <v>0</v>
      </c>
    </row>
    <row r="9" spans="1:10" ht="17.100000000000001" customHeight="1" x14ac:dyDescent="0.2">
      <c r="A9" s="21" t="s">
        <v>197</v>
      </c>
      <c r="B9" s="22" t="s">
        <v>13</v>
      </c>
      <c r="C9" s="23"/>
      <c r="D9" s="23"/>
      <c r="E9" s="24"/>
      <c r="F9" s="21" t="s">
        <v>14</v>
      </c>
      <c r="G9" s="21">
        <v>12500</v>
      </c>
      <c r="H9" s="25"/>
      <c r="I9" s="26">
        <f t="shared" si="0"/>
        <v>0</v>
      </c>
    </row>
    <row r="10" spans="1:10" ht="17.100000000000001" customHeight="1" x14ac:dyDescent="0.25">
      <c r="A10" s="18">
        <v>3</v>
      </c>
      <c r="B10" s="19" t="s">
        <v>15</v>
      </c>
      <c r="C10" s="19"/>
      <c r="D10" s="19"/>
      <c r="E10" s="19"/>
      <c r="F10" s="19"/>
      <c r="G10" s="19"/>
      <c r="H10" s="19"/>
      <c r="I10" s="20">
        <f>SUM(I11)</f>
        <v>0</v>
      </c>
    </row>
    <row r="11" spans="1:10" ht="17.100000000000001" customHeight="1" x14ac:dyDescent="0.2">
      <c r="A11" s="21" t="s">
        <v>198</v>
      </c>
      <c r="B11" s="22" t="s">
        <v>16</v>
      </c>
      <c r="C11" s="23"/>
      <c r="D11" s="23"/>
      <c r="E11" s="24"/>
      <c r="F11" s="21" t="s">
        <v>8</v>
      </c>
      <c r="G11" s="21">
        <v>310</v>
      </c>
      <c r="H11" s="25"/>
      <c r="I11" s="26">
        <f t="shared" si="0"/>
        <v>0</v>
      </c>
    </row>
    <row r="12" spans="1:10" ht="17.100000000000001" customHeight="1" x14ac:dyDescent="0.25">
      <c r="A12" s="18">
        <v>4</v>
      </c>
      <c r="B12" s="19" t="s">
        <v>26</v>
      </c>
      <c r="C12" s="19"/>
      <c r="D12" s="19"/>
      <c r="E12" s="19"/>
      <c r="F12" s="19"/>
      <c r="G12" s="19"/>
      <c r="H12" s="19"/>
      <c r="I12" s="20">
        <f>SUM(I13:I14)</f>
        <v>0</v>
      </c>
    </row>
    <row r="13" spans="1:10" ht="17.100000000000001" customHeight="1" x14ac:dyDescent="0.2">
      <c r="A13" s="21" t="s">
        <v>199</v>
      </c>
      <c r="B13" s="22" t="s">
        <v>27</v>
      </c>
      <c r="C13" s="23"/>
      <c r="D13" s="23"/>
      <c r="E13" s="24"/>
      <c r="F13" s="21" t="s">
        <v>8</v>
      </c>
      <c r="G13" s="21">
        <v>350</v>
      </c>
      <c r="H13" s="25"/>
      <c r="I13" s="26">
        <f>G13*H13</f>
        <v>0</v>
      </c>
    </row>
    <row r="14" spans="1:10" ht="17.100000000000001" customHeight="1" x14ac:dyDescent="0.2">
      <c r="A14" s="21" t="s">
        <v>200</v>
      </c>
      <c r="B14" s="22" t="s">
        <v>28</v>
      </c>
      <c r="C14" s="23"/>
      <c r="D14" s="23"/>
      <c r="E14" s="24"/>
      <c r="F14" s="21" t="s">
        <v>8</v>
      </c>
      <c r="G14" s="21">
        <v>280</v>
      </c>
      <c r="H14" s="25"/>
      <c r="I14" s="26">
        <f>G14*H14</f>
        <v>0</v>
      </c>
    </row>
    <row r="15" spans="1:10" ht="17.100000000000001" customHeight="1" x14ac:dyDescent="0.25">
      <c r="A15" s="18">
        <v>5</v>
      </c>
      <c r="B15" s="19" t="s">
        <v>17</v>
      </c>
      <c r="C15" s="19"/>
      <c r="D15" s="19"/>
      <c r="E15" s="19"/>
      <c r="F15" s="19"/>
      <c r="G15" s="19"/>
      <c r="H15" s="19"/>
      <c r="I15" s="20">
        <f>SUM(I16:I19)</f>
        <v>0</v>
      </c>
    </row>
    <row r="16" spans="1:10" ht="32.1" customHeight="1" x14ac:dyDescent="0.2">
      <c r="A16" s="36" t="s">
        <v>201</v>
      </c>
      <c r="B16" s="37" t="s">
        <v>18</v>
      </c>
      <c r="C16" s="38"/>
      <c r="D16" s="38"/>
      <c r="E16" s="39"/>
      <c r="F16" s="21" t="s">
        <v>8</v>
      </c>
      <c r="G16" s="21">
        <v>50</v>
      </c>
      <c r="H16" s="25"/>
      <c r="I16" s="26">
        <f t="shared" si="0"/>
        <v>0</v>
      </c>
    </row>
    <row r="17" spans="1:9" ht="32.1" customHeight="1" x14ac:dyDescent="0.2">
      <c r="A17" s="36" t="s">
        <v>202</v>
      </c>
      <c r="B17" s="37" t="s">
        <v>19</v>
      </c>
      <c r="C17" s="38"/>
      <c r="D17" s="38"/>
      <c r="E17" s="39"/>
      <c r="F17" s="21" t="s">
        <v>8</v>
      </c>
      <c r="G17" s="21">
        <v>285</v>
      </c>
      <c r="H17" s="25"/>
      <c r="I17" s="26">
        <f t="shared" si="0"/>
        <v>0</v>
      </c>
    </row>
    <row r="18" spans="1:9" ht="32.1" customHeight="1" x14ac:dyDescent="0.2">
      <c r="A18" s="36" t="s">
        <v>203</v>
      </c>
      <c r="B18" s="37" t="s">
        <v>20</v>
      </c>
      <c r="C18" s="38"/>
      <c r="D18" s="38"/>
      <c r="E18" s="39"/>
      <c r="F18" s="21" t="s">
        <v>8</v>
      </c>
      <c r="G18" s="21">
        <v>85</v>
      </c>
      <c r="H18" s="25"/>
      <c r="I18" s="26">
        <f t="shared" si="0"/>
        <v>0</v>
      </c>
    </row>
    <row r="19" spans="1:9" ht="32.1" customHeight="1" x14ac:dyDescent="0.2">
      <c r="A19" s="36" t="s">
        <v>204</v>
      </c>
      <c r="B19" s="37" t="s">
        <v>21</v>
      </c>
      <c r="C19" s="38"/>
      <c r="D19" s="38"/>
      <c r="E19" s="39"/>
      <c r="F19" s="21" t="s">
        <v>8</v>
      </c>
      <c r="G19" s="21">
        <v>25</v>
      </c>
      <c r="H19" s="25"/>
      <c r="I19" s="26">
        <f t="shared" si="0"/>
        <v>0</v>
      </c>
    </row>
    <row r="20" spans="1:9" ht="17.100000000000001" customHeight="1" x14ac:dyDescent="0.25">
      <c r="A20" s="18">
        <v>6</v>
      </c>
      <c r="B20" s="19" t="s">
        <v>22</v>
      </c>
      <c r="C20" s="19"/>
      <c r="D20" s="19"/>
      <c r="E20" s="19"/>
      <c r="F20" s="19"/>
      <c r="G20" s="19"/>
      <c r="H20" s="19"/>
      <c r="I20" s="20">
        <f>SUM(I21:I23)</f>
        <v>0</v>
      </c>
    </row>
    <row r="21" spans="1:9" ht="32.1" customHeight="1" x14ac:dyDescent="0.2">
      <c r="A21" s="36" t="s">
        <v>205</v>
      </c>
      <c r="B21" s="37" t="s">
        <v>23</v>
      </c>
      <c r="C21" s="38"/>
      <c r="D21" s="38"/>
      <c r="E21" s="39"/>
      <c r="F21" s="21" t="s">
        <v>8</v>
      </c>
      <c r="G21" s="21">
        <v>160</v>
      </c>
      <c r="H21" s="25"/>
      <c r="I21" s="26">
        <f t="shared" si="0"/>
        <v>0</v>
      </c>
    </row>
    <row r="22" spans="1:9" ht="32.1" customHeight="1" x14ac:dyDescent="0.2">
      <c r="A22" s="36" t="s">
        <v>206</v>
      </c>
      <c r="B22" s="37" t="s">
        <v>179</v>
      </c>
      <c r="C22" s="38"/>
      <c r="D22" s="38"/>
      <c r="E22" s="39"/>
      <c r="F22" s="21" t="s">
        <v>24</v>
      </c>
      <c r="G22" s="21">
        <v>200</v>
      </c>
      <c r="H22" s="25"/>
      <c r="I22" s="26">
        <f t="shared" si="0"/>
        <v>0</v>
      </c>
    </row>
    <row r="23" spans="1:9" ht="32.1" customHeight="1" x14ac:dyDescent="0.2">
      <c r="A23" s="36" t="s">
        <v>207</v>
      </c>
      <c r="B23" s="37" t="s">
        <v>192</v>
      </c>
      <c r="C23" s="38"/>
      <c r="D23" s="38"/>
      <c r="E23" s="39"/>
      <c r="F23" s="21" t="s">
        <v>8</v>
      </c>
      <c r="G23" s="21">
        <v>25</v>
      </c>
      <c r="H23" s="25"/>
      <c r="I23" s="26">
        <f t="shared" si="0"/>
        <v>0</v>
      </c>
    </row>
    <row r="24" spans="1:9" ht="17.100000000000001" customHeight="1" x14ac:dyDescent="0.25">
      <c r="A24" s="18">
        <v>7</v>
      </c>
      <c r="B24" s="19" t="s">
        <v>29</v>
      </c>
      <c r="C24" s="19"/>
      <c r="D24" s="19"/>
      <c r="E24" s="19"/>
      <c r="F24" s="19"/>
      <c r="G24" s="19"/>
      <c r="H24" s="19"/>
      <c r="I24" s="20">
        <f>SUM(I25)</f>
        <v>0</v>
      </c>
    </row>
    <row r="25" spans="1:9" ht="32.1" customHeight="1" x14ac:dyDescent="0.2">
      <c r="A25" s="36" t="s">
        <v>208</v>
      </c>
      <c r="B25" s="37" t="s">
        <v>25</v>
      </c>
      <c r="C25" s="38"/>
      <c r="D25" s="38"/>
      <c r="E25" s="39"/>
      <c r="F25" s="21" t="s">
        <v>8</v>
      </c>
      <c r="G25" s="21">
        <v>350</v>
      </c>
      <c r="H25" s="25"/>
      <c r="I25" s="26">
        <f t="shared" si="0"/>
        <v>0</v>
      </c>
    </row>
    <row r="26" spans="1:9" ht="17.100000000000001" customHeight="1" x14ac:dyDescent="0.25">
      <c r="A26" s="18">
        <v>8</v>
      </c>
      <c r="B26" s="19" t="s">
        <v>30</v>
      </c>
      <c r="C26" s="19"/>
      <c r="D26" s="19"/>
      <c r="E26" s="19"/>
      <c r="F26" s="19"/>
      <c r="G26" s="19"/>
      <c r="H26" s="19"/>
      <c r="I26" s="20">
        <f>SUM(I27:I31)</f>
        <v>0</v>
      </c>
    </row>
    <row r="27" spans="1:9" ht="17.100000000000001" customHeight="1" x14ac:dyDescent="0.2">
      <c r="A27" s="21" t="s">
        <v>209</v>
      </c>
      <c r="B27" s="22" t="s">
        <v>31</v>
      </c>
      <c r="C27" s="23"/>
      <c r="D27" s="23"/>
      <c r="E27" s="24"/>
      <c r="F27" s="21" t="s">
        <v>8</v>
      </c>
      <c r="G27" s="21">
        <v>1190</v>
      </c>
      <c r="H27" s="25"/>
      <c r="I27" s="26">
        <f t="shared" si="0"/>
        <v>0</v>
      </c>
    </row>
    <row r="28" spans="1:9" ht="17.100000000000001" customHeight="1" x14ac:dyDescent="0.2">
      <c r="A28" s="21" t="s">
        <v>210</v>
      </c>
      <c r="B28" s="22" t="s">
        <v>32</v>
      </c>
      <c r="C28" s="23"/>
      <c r="D28" s="23"/>
      <c r="E28" s="24"/>
      <c r="F28" s="21" t="s">
        <v>8</v>
      </c>
      <c r="G28" s="21">
        <v>2750</v>
      </c>
      <c r="H28" s="25"/>
      <c r="I28" s="26">
        <f t="shared" ref="I28:I33" si="1">G28*H28</f>
        <v>0</v>
      </c>
    </row>
    <row r="29" spans="1:9" s="33" customFormat="1" ht="17.100000000000001" customHeight="1" x14ac:dyDescent="0.2">
      <c r="A29" s="30" t="s">
        <v>211</v>
      </c>
      <c r="B29" s="27" t="s">
        <v>33</v>
      </c>
      <c r="C29" s="28"/>
      <c r="D29" s="28"/>
      <c r="E29" s="29"/>
      <c r="F29" s="30" t="s">
        <v>8</v>
      </c>
      <c r="G29" s="30">
        <v>2750</v>
      </c>
      <c r="H29" s="31"/>
      <c r="I29" s="32">
        <f t="shared" si="1"/>
        <v>0</v>
      </c>
    </row>
    <row r="30" spans="1:9" ht="17.100000000000001" customHeight="1" x14ac:dyDescent="0.2">
      <c r="A30" s="21" t="s">
        <v>212</v>
      </c>
      <c r="B30" s="22" t="s">
        <v>165</v>
      </c>
      <c r="C30" s="23"/>
      <c r="D30" s="23"/>
      <c r="E30" s="24"/>
      <c r="F30" s="21" t="s">
        <v>8</v>
      </c>
      <c r="G30" s="21">
        <v>260</v>
      </c>
      <c r="H30" s="25"/>
      <c r="I30" s="26">
        <f t="shared" si="1"/>
        <v>0</v>
      </c>
    </row>
    <row r="31" spans="1:9" ht="17.100000000000001" customHeight="1" x14ac:dyDescent="0.2">
      <c r="A31" s="21" t="s">
        <v>213</v>
      </c>
      <c r="B31" s="22" t="s">
        <v>45</v>
      </c>
      <c r="C31" s="23"/>
      <c r="D31" s="23"/>
      <c r="E31" s="24"/>
      <c r="F31" s="21" t="s">
        <v>8</v>
      </c>
      <c r="G31" s="21">
        <v>875</v>
      </c>
      <c r="H31" s="25"/>
      <c r="I31" s="26">
        <f t="shared" si="1"/>
        <v>0</v>
      </c>
    </row>
    <row r="32" spans="1:9" ht="17.100000000000001" customHeight="1" x14ac:dyDescent="0.25">
      <c r="A32" s="18">
        <v>9</v>
      </c>
      <c r="B32" s="19" t="s">
        <v>34</v>
      </c>
      <c r="C32" s="19"/>
      <c r="D32" s="19"/>
      <c r="E32" s="19"/>
      <c r="F32" s="19"/>
      <c r="G32" s="19"/>
      <c r="H32" s="19"/>
      <c r="I32" s="20">
        <f>SUM(I33)</f>
        <v>0</v>
      </c>
    </row>
    <row r="33" spans="1:9" ht="17.100000000000001" customHeight="1" x14ac:dyDescent="0.2">
      <c r="A33" s="21" t="s">
        <v>214</v>
      </c>
      <c r="B33" s="22" t="s">
        <v>35</v>
      </c>
      <c r="C33" s="23"/>
      <c r="D33" s="23"/>
      <c r="E33" s="24"/>
      <c r="F33" s="21" t="s">
        <v>8</v>
      </c>
      <c r="G33" s="21">
        <v>347</v>
      </c>
      <c r="H33" s="25"/>
      <c r="I33" s="26">
        <f t="shared" si="1"/>
        <v>0</v>
      </c>
    </row>
    <row r="34" spans="1:9" ht="17.100000000000001" customHeight="1" x14ac:dyDescent="0.25">
      <c r="A34" s="18">
        <v>10</v>
      </c>
      <c r="B34" s="19" t="s">
        <v>39</v>
      </c>
      <c r="C34" s="19"/>
      <c r="D34" s="19"/>
      <c r="E34" s="19"/>
      <c r="F34" s="19"/>
      <c r="G34" s="19"/>
      <c r="H34" s="19"/>
      <c r="I34" s="20">
        <f>SUM(I35:I37)</f>
        <v>0</v>
      </c>
    </row>
    <row r="35" spans="1:9" ht="32.1" customHeight="1" x14ac:dyDescent="0.2">
      <c r="A35" s="36" t="s">
        <v>215</v>
      </c>
      <c r="B35" s="37" t="s">
        <v>36</v>
      </c>
      <c r="C35" s="38"/>
      <c r="D35" s="38"/>
      <c r="E35" s="39"/>
      <c r="F35" s="21" t="s">
        <v>37</v>
      </c>
      <c r="G35" s="21">
        <v>8</v>
      </c>
      <c r="H35" s="25"/>
      <c r="I35" s="26">
        <f t="shared" ref="I35" si="2">G35*H35</f>
        <v>0</v>
      </c>
    </row>
    <row r="36" spans="1:9" ht="32.1" customHeight="1" x14ac:dyDescent="0.2">
      <c r="A36" s="36" t="s">
        <v>216</v>
      </c>
      <c r="B36" s="37" t="s">
        <v>38</v>
      </c>
      <c r="C36" s="38"/>
      <c r="D36" s="38"/>
      <c r="E36" s="39"/>
      <c r="F36" s="21" t="s">
        <v>37</v>
      </c>
      <c r="G36" s="21">
        <v>24</v>
      </c>
      <c r="H36" s="25"/>
      <c r="I36" s="26">
        <f t="shared" ref="I36:I37" si="3">G36*H36</f>
        <v>0</v>
      </c>
    </row>
    <row r="37" spans="1:9" ht="46.5" customHeight="1" x14ac:dyDescent="0.2">
      <c r="A37" s="36" t="s">
        <v>217</v>
      </c>
      <c r="B37" s="37" t="s">
        <v>180</v>
      </c>
      <c r="C37" s="38"/>
      <c r="D37" s="38"/>
      <c r="E37" s="39"/>
      <c r="F37" s="21" t="s">
        <v>37</v>
      </c>
      <c r="G37" s="21">
        <v>1</v>
      </c>
      <c r="H37" s="25"/>
      <c r="I37" s="26">
        <f t="shared" si="3"/>
        <v>0</v>
      </c>
    </row>
    <row r="38" spans="1:9" ht="17.100000000000001" customHeight="1" x14ac:dyDescent="0.25">
      <c r="A38" s="18">
        <v>11</v>
      </c>
      <c r="B38" s="19" t="s">
        <v>42</v>
      </c>
      <c r="C38" s="19"/>
      <c r="D38" s="19"/>
      <c r="E38" s="19"/>
      <c r="F38" s="19"/>
      <c r="G38" s="19"/>
      <c r="H38" s="19"/>
      <c r="I38" s="20">
        <f>SUM(I39:I41)</f>
        <v>0</v>
      </c>
    </row>
    <row r="39" spans="1:9" ht="17.100000000000001" customHeight="1" x14ac:dyDescent="0.2">
      <c r="A39" s="21" t="s">
        <v>351</v>
      </c>
      <c r="B39" s="22" t="s">
        <v>40</v>
      </c>
      <c r="C39" s="23"/>
      <c r="D39" s="23"/>
      <c r="E39" s="24"/>
      <c r="F39" s="21" t="s">
        <v>8</v>
      </c>
      <c r="G39" s="21">
        <v>100</v>
      </c>
      <c r="H39" s="25"/>
      <c r="I39" s="26">
        <f t="shared" ref="I39:I40" si="4">G39*H39</f>
        <v>0</v>
      </c>
    </row>
    <row r="40" spans="1:9" ht="17.100000000000001" customHeight="1" x14ac:dyDescent="0.2">
      <c r="A40" s="21" t="s">
        <v>352</v>
      </c>
      <c r="B40" s="22" t="s">
        <v>41</v>
      </c>
      <c r="C40" s="23"/>
      <c r="D40" s="23"/>
      <c r="E40" s="24"/>
      <c r="F40" s="21" t="s">
        <v>8</v>
      </c>
      <c r="G40" s="21">
        <v>47</v>
      </c>
      <c r="H40" s="25"/>
      <c r="I40" s="26">
        <f t="shared" si="4"/>
        <v>0</v>
      </c>
    </row>
    <row r="41" spans="1:9" s="33" customFormat="1" ht="33.75" customHeight="1" x14ac:dyDescent="0.2">
      <c r="A41" s="40" t="s">
        <v>353</v>
      </c>
      <c r="B41" s="37" t="s">
        <v>43</v>
      </c>
      <c r="C41" s="38"/>
      <c r="D41" s="38"/>
      <c r="E41" s="39"/>
      <c r="F41" s="30" t="s">
        <v>8</v>
      </c>
      <c r="G41" s="30">
        <v>135</v>
      </c>
      <c r="H41" s="31"/>
      <c r="I41" s="32">
        <f t="shared" ref="I41" si="5">G41*H41</f>
        <v>0</v>
      </c>
    </row>
    <row r="42" spans="1:9" ht="17.100000000000001" customHeight="1" x14ac:dyDescent="0.25">
      <c r="A42" s="18">
        <v>12</v>
      </c>
      <c r="B42" s="19" t="s">
        <v>44</v>
      </c>
      <c r="C42" s="19"/>
      <c r="D42" s="19"/>
      <c r="E42" s="19"/>
      <c r="F42" s="19"/>
      <c r="G42" s="19"/>
      <c r="H42" s="19"/>
      <c r="I42" s="20">
        <f>SUM(I43)</f>
        <v>0</v>
      </c>
    </row>
    <row r="43" spans="1:9" ht="21.75" customHeight="1" x14ac:dyDescent="0.2">
      <c r="A43" s="21" t="s">
        <v>354</v>
      </c>
      <c r="B43" s="22" t="s">
        <v>164</v>
      </c>
      <c r="C43" s="23"/>
      <c r="D43" s="23"/>
      <c r="E43" s="24"/>
      <c r="F43" s="21" t="s">
        <v>37</v>
      </c>
      <c r="G43" s="21">
        <v>1</v>
      </c>
      <c r="H43" s="25"/>
      <c r="I43" s="26">
        <f t="shared" ref="I43" si="6">G43*H43</f>
        <v>0</v>
      </c>
    </row>
    <row r="44" spans="1:9" ht="17.100000000000001" customHeight="1" x14ac:dyDescent="0.25">
      <c r="A44" s="18">
        <v>13</v>
      </c>
      <c r="B44" s="19" t="s">
        <v>178</v>
      </c>
      <c r="C44" s="19"/>
      <c r="D44" s="19"/>
      <c r="E44" s="19"/>
      <c r="F44" s="19"/>
      <c r="G44" s="19"/>
      <c r="H44" s="19"/>
      <c r="I44" s="20">
        <f>SUM(I45:I46)</f>
        <v>0</v>
      </c>
    </row>
    <row r="45" spans="1:9" ht="24.75" customHeight="1" x14ac:dyDescent="0.2">
      <c r="A45" s="36" t="s">
        <v>355</v>
      </c>
      <c r="B45" s="37" t="s">
        <v>47</v>
      </c>
      <c r="C45" s="38"/>
      <c r="D45" s="38"/>
      <c r="E45" s="39"/>
      <c r="F45" s="21" t="s">
        <v>24</v>
      </c>
      <c r="G45" s="21">
        <v>40</v>
      </c>
      <c r="H45" s="25"/>
      <c r="I45" s="26">
        <f t="shared" ref="I45:I46" si="7">G45*H45</f>
        <v>0</v>
      </c>
    </row>
    <row r="46" spans="1:9" ht="31.5" customHeight="1" x14ac:dyDescent="0.2">
      <c r="A46" s="36" t="s">
        <v>356</v>
      </c>
      <c r="B46" s="37" t="s">
        <v>46</v>
      </c>
      <c r="C46" s="38"/>
      <c r="D46" s="38"/>
      <c r="E46" s="39"/>
      <c r="F46" s="21" t="s">
        <v>8</v>
      </c>
      <c r="G46" s="21">
        <v>67</v>
      </c>
      <c r="H46" s="25"/>
      <c r="I46" s="26">
        <f t="shared" si="7"/>
        <v>0</v>
      </c>
    </row>
    <row r="47" spans="1:9" ht="17.100000000000001" customHeight="1" x14ac:dyDescent="0.25">
      <c r="A47" s="18">
        <v>14</v>
      </c>
      <c r="B47" s="19" t="s">
        <v>162</v>
      </c>
      <c r="C47" s="19"/>
      <c r="D47" s="19"/>
      <c r="E47" s="19"/>
      <c r="F47" s="19"/>
      <c r="G47" s="19"/>
      <c r="H47" s="19"/>
      <c r="I47" s="20">
        <f>SUM(I48:I59)</f>
        <v>0</v>
      </c>
    </row>
    <row r="48" spans="1:9" s="33" customFormat="1" ht="30" customHeight="1" x14ac:dyDescent="0.2">
      <c r="A48" s="41" t="s">
        <v>218</v>
      </c>
      <c r="B48" s="37" t="s">
        <v>190</v>
      </c>
      <c r="C48" s="38"/>
      <c r="D48" s="38"/>
      <c r="E48" s="39"/>
      <c r="F48" s="30" t="s">
        <v>8</v>
      </c>
      <c r="G48" s="30">
        <v>82</v>
      </c>
      <c r="H48" s="31"/>
      <c r="I48" s="32">
        <f t="shared" ref="I48:I49" si="8">G48*H48</f>
        <v>0</v>
      </c>
    </row>
    <row r="49" spans="1:9" ht="30" customHeight="1" x14ac:dyDescent="0.2">
      <c r="A49" s="36" t="s">
        <v>219</v>
      </c>
      <c r="B49" s="37" t="s">
        <v>191</v>
      </c>
      <c r="C49" s="38"/>
      <c r="D49" s="38"/>
      <c r="E49" s="39"/>
      <c r="F49" s="21" t="s">
        <v>24</v>
      </c>
      <c r="G49" s="21">
        <v>42</v>
      </c>
      <c r="H49" s="25"/>
      <c r="I49" s="26">
        <f t="shared" si="8"/>
        <v>0</v>
      </c>
    </row>
    <row r="50" spans="1:9" ht="30" customHeight="1" x14ac:dyDescent="0.2">
      <c r="A50" s="36" t="s">
        <v>220</v>
      </c>
      <c r="B50" s="37" t="s">
        <v>166</v>
      </c>
      <c r="C50" s="38"/>
      <c r="D50" s="38"/>
      <c r="E50" s="39"/>
      <c r="F50" s="21" t="s">
        <v>37</v>
      </c>
      <c r="G50" s="21">
        <v>8</v>
      </c>
      <c r="H50" s="25"/>
      <c r="I50" s="26">
        <f t="shared" ref="I50" si="9">G50*H50</f>
        <v>0</v>
      </c>
    </row>
    <row r="51" spans="1:9" ht="30" customHeight="1" x14ac:dyDescent="0.2">
      <c r="A51" s="36" t="s">
        <v>221</v>
      </c>
      <c r="B51" s="37" t="s">
        <v>167</v>
      </c>
      <c r="C51" s="38"/>
      <c r="D51" s="38"/>
      <c r="E51" s="39"/>
      <c r="F51" s="21" t="s">
        <v>37</v>
      </c>
      <c r="G51" s="21">
        <v>8</v>
      </c>
      <c r="H51" s="25"/>
      <c r="I51" s="26">
        <f t="shared" ref="I51:I58" si="10">G51*H51</f>
        <v>0</v>
      </c>
    </row>
    <row r="52" spans="1:9" ht="30" customHeight="1" x14ac:dyDescent="0.2">
      <c r="A52" s="36" t="s">
        <v>222</v>
      </c>
      <c r="B52" s="37" t="s">
        <v>168</v>
      </c>
      <c r="C52" s="38"/>
      <c r="D52" s="38"/>
      <c r="E52" s="39"/>
      <c r="F52" s="21" t="s">
        <v>37</v>
      </c>
      <c r="G52" s="21">
        <v>16</v>
      </c>
      <c r="H52" s="25"/>
      <c r="I52" s="26">
        <f t="shared" si="10"/>
        <v>0</v>
      </c>
    </row>
    <row r="53" spans="1:9" ht="30" customHeight="1" x14ac:dyDescent="0.2">
      <c r="A53" s="36" t="s">
        <v>223</v>
      </c>
      <c r="B53" s="37" t="s">
        <v>169</v>
      </c>
      <c r="C53" s="38"/>
      <c r="D53" s="38"/>
      <c r="E53" s="39"/>
      <c r="F53" s="21" t="s">
        <v>37</v>
      </c>
      <c r="G53" s="21">
        <v>8</v>
      </c>
      <c r="H53" s="25"/>
      <c r="I53" s="26">
        <f t="shared" si="10"/>
        <v>0</v>
      </c>
    </row>
    <row r="54" spans="1:9" ht="30" customHeight="1" x14ac:dyDescent="0.2">
      <c r="A54" s="36" t="s">
        <v>224</v>
      </c>
      <c r="B54" s="37" t="s">
        <v>170</v>
      </c>
      <c r="C54" s="38"/>
      <c r="D54" s="38"/>
      <c r="E54" s="39"/>
      <c r="F54" s="21" t="s">
        <v>37</v>
      </c>
      <c r="G54" s="21">
        <v>8</v>
      </c>
      <c r="H54" s="25"/>
      <c r="I54" s="26">
        <f t="shared" si="10"/>
        <v>0</v>
      </c>
    </row>
    <row r="55" spans="1:9" ht="30" customHeight="1" x14ac:dyDescent="0.2">
      <c r="A55" s="36" t="s">
        <v>225</v>
      </c>
      <c r="B55" s="37" t="s">
        <v>171</v>
      </c>
      <c r="C55" s="38"/>
      <c r="D55" s="38"/>
      <c r="E55" s="39"/>
      <c r="F55" s="21" t="s">
        <v>37</v>
      </c>
      <c r="G55" s="21">
        <v>8</v>
      </c>
      <c r="H55" s="25"/>
      <c r="I55" s="26">
        <f t="shared" si="10"/>
        <v>0</v>
      </c>
    </row>
    <row r="56" spans="1:9" ht="30" customHeight="1" x14ac:dyDescent="0.2">
      <c r="A56" s="36" t="s">
        <v>226</v>
      </c>
      <c r="B56" s="37" t="s">
        <v>172</v>
      </c>
      <c r="C56" s="38"/>
      <c r="D56" s="38"/>
      <c r="E56" s="39"/>
      <c r="F56" s="21" t="s">
        <v>37</v>
      </c>
      <c r="G56" s="21">
        <v>16</v>
      </c>
      <c r="H56" s="25"/>
      <c r="I56" s="26">
        <f t="shared" si="10"/>
        <v>0</v>
      </c>
    </row>
    <row r="57" spans="1:9" ht="30" customHeight="1" x14ac:dyDescent="0.2">
      <c r="A57" s="36" t="s">
        <v>227</v>
      </c>
      <c r="B57" s="37" t="s">
        <v>173</v>
      </c>
      <c r="C57" s="38"/>
      <c r="D57" s="38"/>
      <c r="E57" s="39"/>
      <c r="F57" s="21" t="s">
        <v>37</v>
      </c>
      <c r="G57" s="21">
        <v>16</v>
      </c>
      <c r="H57" s="25"/>
      <c r="I57" s="26">
        <f t="shared" si="10"/>
        <v>0</v>
      </c>
    </row>
    <row r="58" spans="1:9" ht="30" customHeight="1" x14ac:dyDescent="0.2">
      <c r="A58" s="36" t="s">
        <v>228</v>
      </c>
      <c r="B58" s="37" t="s">
        <v>174</v>
      </c>
      <c r="C58" s="38"/>
      <c r="D58" s="38"/>
      <c r="E58" s="39"/>
      <c r="F58" s="21" t="s">
        <v>37</v>
      </c>
      <c r="G58" s="21">
        <v>9</v>
      </c>
      <c r="H58" s="25"/>
      <c r="I58" s="26">
        <f t="shared" si="10"/>
        <v>0</v>
      </c>
    </row>
    <row r="59" spans="1:9" ht="30" customHeight="1" x14ac:dyDescent="0.2">
      <c r="A59" s="36" t="s">
        <v>229</v>
      </c>
      <c r="B59" s="37" t="s">
        <v>176</v>
      </c>
      <c r="C59" s="38"/>
      <c r="D59" s="38"/>
      <c r="E59" s="39"/>
      <c r="F59" s="21" t="s">
        <v>37</v>
      </c>
      <c r="G59" s="21">
        <v>8</v>
      </c>
      <c r="H59" s="25"/>
      <c r="I59" s="26">
        <f t="shared" ref="I59" si="11">G59*H59</f>
        <v>0</v>
      </c>
    </row>
    <row r="61" spans="1:9" ht="17.100000000000001" customHeight="1" x14ac:dyDescent="0.25">
      <c r="H61" s="34" t="s">
        <v>346</v>
      </c>
      <c r="I61" s="35">
        <f>SUM(I47,I44,I42,I38,I34,I32,I26,I24,I20,I15,I12,I10,I8,I3)</f>
        <v>0</v>
      </c>
    </row>
  </sheetData>
  <mergeCells count="59">
    <mergeCell ref="B23:E23"/>
    <mergeCell ref="B55:E55"/>
    <mergeCell ref="B56:E56"/>
    <mergeCell ref="B57:E57"/>
    <mergeCell ref="B58:E58"/>
    <mergeCell ref="B31:E31"/>
    <mergeCell ref="B44:H44"/>
    <mergeCell ref="B45:E45"/>
    <mergeCell ref="B34:H34"/>
    <mergeCell ref="B35:E35"/>
    <mergeCell ref="B36:E36"/>
    <mergeCell ref="B38:H38"/>
    <mergeCell ref="B39:E39"/>
    <mergeCell ref="B40:E40"/>
    <mergeCell ref="B33:E33"/>
    <mergeCell ref="B32:H32"/>
    <mergeCell ref="B59:E59"/>
    <mergeCell ref="B50:E50"/>
    <mergeCell ref="B51:E51"/>
    <mergeCell ref="B52:E52"/>
    <mergeCell ref="B53:E53"/>
    <mergeCell ref="B54:E54"/>
    <mergeCell ref="B2:E2"/>
    <mergeCell ref="A1:I1"/>
    <mergeCell ref="B3:H3"/>
    <mergeCell ref="B4:E4"/>
    <mergeCell ref="B12:H12"/>
    <mergeCell ref="B7:E7"/>
    <mergeCell ref="B13:E13"/>
    <mergeCell ref="B5:E5"/>
    <mergeCell ref="B6:E6"/>
    <mergeCell ref="B9:E9"/>
    <mergeCell ref="B11:E11"/>
    <mergeCell ref="B8:H8"/>
    <mergeCell ref="B10:H10"/>
    <mergeCell ref="B14:E14"/>
    <mergeCell ref="B26:H26"/>
    <mergeCell ref="B28:E28"/>
    <mergeCell ref="B29:E29"/>
    <mergeCell ref="B30:E30"/>
    <mergeCell ref="B21:E21"/>
    <mergeCell ref="B22:E22"/>
    <mergeCell ref="B25:E25"/>
    <mergeCell ref="B27:E27"/>
    <mergeCell ref="B24:H24"/>
    <mergeCell ref="B16:E16"/>
    <mergeCell ref="B17:E17"/>
    <mergeCell ref="B18:E18"/>
    <mergeCell ref="B19:E19"/>
    <mergeCell ref="B15:H15"/>
    <mergeCell ref="B20:H20"/>
    <mergeCell ref="B37:E37"/>
    <mergeCell ref="B47:H47"/>
    <mergeCell ref="B48:E48"/>
    <mergeCell ref="B49:E49"/>
    <mergeCell ref="B46:E46"/>
    <mergeCell ref="B41:E41"/>
    <mergeCell ref="B42:H42"/>
    <mergeCell ref="B43:E43"/>
  </mergeCells>
  <pageMargins left="0.70866141732283472" right="0.70866141732283472" top="0.74803149606299213" bottom="0.74803149606299213" header="0.31496062992125984" footer="0.31496062992125984"/>
  <pageSetup paperSize="9" scale="55" fitToHeight="15" orientation="portrait" r:id="rId1"/>
  <ignoredErrors>
    <ignoredError sqref="I8:I15 I20:I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22" workbookViewId="0">
      <selection activeCell="M51" sqref="M51"/>
    </sheetView>
  </sheetViews>
  <sheetFormatPr defaultRowHeight="14.25" x14ac:dyDescent="0.2"/>
  <cols>
    <col min="1" max="4" width="9.140625" style="1"/>
    <col min="5" max="5" width="26.140625" style="1" customWidth="1"/>
    <col min="6" max="6" width="10" style="1" customWidth="1"/>
    <col min="7" max="7" width="11.42578125" style="1" customWidth="1"/>
    <col min="8" max="8" width="19.5703125" style="1" customWidth="1"/>
    <col min="9" max="9" width="13.42578125" style="1" customWidth="1"/>
    <col min="10" max="16384" width="9.140625" style="1"/>
  </cols>
  <sheetData>
    <row r="1" spans="1:13" ht="15" x14ac:dyDescent="0.25">
      <c r="A1" s="42" t="s">
        <v>341</v>
      </c>
      <c r="B1" s="42"/>
      <c r="C1" s="42"/>
      <c r="D1" s="42"/>
      <c r="E1" s="42"/>
      <c r="F1" s="42"/>
      <c r="G1" s="42"/>
      <c r="H1" s="42"/>
      <c r="I1" s="42"/>
      <c r="J1" s="2"/>
    </row>
    <row r="2" spans="1:13" ht="15" x14ac:dyDescent="0.25">
      <c r="A2" s="43" t="s">
        <v>1</v>
      </c>
      <c r="B2" s="42" t="s">
        <v>0</v>
      </c>
      <c r="C2" s="42"/>
      <c r="D2" s="42"/>
      <c r="E2" s="42"/>
      <c r="F2" s="43" t="s">
        <v>2</v>
      </c>
      <c r="G2" s="43" t="s">
        <v>3</v>
      </c>
      <c r="H2" s="43" t="s">
        <v>4</v>
      </c>
      <c r="I2" s="43" t="s">
        <v>5</v>
      </c>
    </row>
    <row r="3" spans="1:13" ht="15" x14ac:dyDescent="0.25">
      <c r="A3" s="18">
        <v>1</v>
      </c>
      <c r="B3" s="19" t="s">
        <v>95</v>
      </c>
      <c r="C3" s="19"/>
      <c r="D3" s="19"/>
      <c r="E3" s="19"/>
      <c r="F3" s="19"/>
      <c r="G3" s="19"/>
      <c r="H3" s="19"/>
      <c r="I3" s="44">
        <f>SUM(I4:I51)</f>
        <v>0</v>
      </c>
    </row>
    <row r="4" spans="1:13" x14ac:dyDescent="0.2">
      <c r="A4" s="45" t="s">
        <v>193</v>
      </c>
      <c r="B4" s="46" t="s">
        <v>48</v>
      </c>
      <c r="C4" s="47"/>
      <c r="D4" s="47"/>
      <c r="E4" s="48"/>
      <c r="F4" s="21" t="s">
        <v>24</v>
      </c>
      <c r="G4" s="21">
        <v>800</v>
      </c>
      <c r="H4" s="25"/>
      <c r="I4" s="49">
        <f>G4*H4</f>
        <v>0</v>
      </c>
    </row>
    <row r="5" spans="1:13" x14ac:dyDescent="0.2">
      <c r="A5" s="21" t="s">
        <v>194</v>
      </c>
      <c r="B5" s="46" t="s">
        <v>49</v>
      </c>
      <c r="C5" s="47"/>
      <c r="D5" s="47"/>
      <c r="E5" s="48"/>
      <c r="F5" s="21" t="s">
        <v>24</v>
      </c>
      <c r="G5" s="21">
        <v>3600</v>
      </c>
      <c r="H5" s="25"/>
      <c r="I5" s="49">
        <f t="shared" ref="I5:I23" si="0">G5*H5</f>
        <v>0</v>
      </c>
    </row>
    <row r="6" spans="1:13" x14ac:dyDescent="0.2">
      <c r="A6" s="21" t="s">
        <v>195</v>
      </c>
      <c r="B6" s="46" t="s">
        <v>50</v>
      </c>
      <c r="C6" s="47"/>
      <c r="D6" s="47"/>
      <c r="E6" s="48"/>
      <c r="F6" s="21" t="s">
        <v>24</v>
      </c>
      <c r="G6" s="21">
        <v>40</v>
      </c>
      <c r="H6" s="25"/>
      <c r="I6" s="49">
        <f t="shared" si="0"/>
        <v>0</v>
      </c>
    </row>
    <row r="7" spans="1:13" x14ac:dyDescent="0.2">
      <c r="A7" s="21" t="s">
        <v>196</v>
      </c>
      <c r="B7" s="46" t="s">
        <v>51</v>
      </c>
      <c r="C7" s="47"/>
      <c r="D7" s="47"/>
      <c r="E7" s="48"/>
      <c r="F7" s="21" t="s">
        <v>24</v>
      </c>
      <c r="G7" s="21">
        <v>260</v>
      </c>
      <c r="H7" s="25"/>
      <c r="I7" s="49">
        <f t="shared" si="0"/>
        <v>0</v>
      </c>
    </row>
    <row r="8" spans="1:13" x14ac:dyDescent="0.2">
      <c r="A8" s="21" t="s">
        <v>230</v>
      </c>
      <c r="B8" s="46" t="s">
        <v>52</v>
      </c>
      <c r="C8" s="47"/>
      <c r="D8" s="47"/>
      <c r="E8" s="48"/>
      <c r="F8" s="21" t="s">
        <v>24</v>
      </c>
      <c r="G8" s="21">
        <v>50</v>
      </c>
      <c r="H8" s="25"/>
      <c r="I8" s="49">
        <f t="shared" si="0"/>
        <v>0</v>
      </c>
    </row>
    <row r="9" spans="1:13" x14ac:dyDescent="0.2">
      <c r="A9" s="21" t="s">
        <v>231</v>
      </c>
      <c r="B9" s="46" t="s">
        <v>53</v>
      </c>
      <c r="C9" s="47"/>
      <c r="D9" s="47"/>
      <c r="E9" s="48"/>
      <c r="F9" s="21" t="s">
        <v>24</v>
      </c>
      <c r="G9" s="21">
        <v>260</v>
      </c>
      <c r="H9" s="25"/>
      <c r="I9" s="49">
        <f>G9*H9</f>
        <v>0</v>
      </c>
    </row>
    <row r="10" spans="1:13" x14ac:dyDescent="0.2">
      <c r="A10" s="21" t="s">
        <v>232</v>
      </c>
      <c r="B10" s="46" t="s">
        <v>54</v>
      </c>
      <c r="C10" s="47"/>
      <c r="D10" s="47"/>
      <c r="E10" s="48"/>
      <c r="F10" s="21" t="s">
        <v>24</v>
      </c>
      <c r="G10" s="21">
        <v>40</v>
      </c>
      <c r="H10" s="25"/>
      <c r="I10" s="49">
        <f>G10*H10</f>
        <v>0</v>
      </c>
    </row>
    <row r="11" spans="1:13" x14ac:dyDescent="0.2">
      <c r="A11" s="21" t="s">
        <v>233</v>
      </c>
      <c r="B11" s="50" t="s">
        <v>55</v>
      </c>
      <c r="C11" s="51"/>
      <c r="D11" s="51"/>
      <c r="E11" s="52"/>
      <c r="F11" s="21" t="s">
        <v>24</v>
      </c>
      <c r="G11" s="21">
        <v>25</v>
      </c>
      <c r="H11" s="25"/>
      <c r="I11" s="49">
        <f t="shared" si="0"/>
        <v>0</v>
      </c>
      <c r="M11" s="53"/>
    </row>
    <row r="12" spans="1:13" x14ac:dyDescent="0.2">
      <c r="A12" s="21" t="s">
        <v>234</v>
      </c>
      <c r="B12" s="46" t="s">
        <v>56</v>
      </c>
      <c r="C12" s="47"/>
      <c r="D12" s="47"/>
      <c r="E12" s="48"/>
      <c r="F12" s="21" t="s">
        <v>24</v>
      </c>
      <c r="G12" s="21">
        <v>1400</v>
      </c>
      <c r="H12" s="25"/>
      <c r="I12" s="49">
        <f t="shared" si="0"/>
        <v>0</v>
      </c>
    </row>
    <row r="13" spans="1:13" x14ac:dyDescent="0.2">
      <c r="A13" s="21" t="s">
        <v>235</v>
      </c>
      <c r="B13" s="46" t="s">
        <v>57</v>
      </c>
      <c r="C13" s="47"/>
      <c r="D13" s="47"/>
      <c r="E13" s="48"/>
      <c r="F13" s="21" t="s">
        <v>24</v>
      </c>
      <c r="G13" s="21">
        <v>250</v>
      </c>
      <c r="H13" s="25"/>
      <c r="I13" s="49">
        <f t="shared" si="0"/>
        <v>0</v>
      </c>
    </row>
    <row r="14" spans="1:13" x14ac:dyDescent="0.2">
      <c r="A14" s="21" t="s">
        <v>236</v>
      </c>
      <c r="B14" s="46" t="s">
        <v>58</v>
      </c>
      <c r="C14" s="47"/>
      <c r="D14" s="47"/>
      <c r="E14" s="48"/>
      <c r="F14" s="21" t="s">
        <v>24</v>
      </c>
      <c r="G14" s="21">
        <v>100</v>
      </c>
      <c r="H14" s="25"/>
      <c r="I14" s="49">
        <f t="shared" si="0"/>
        <v>0</v>
      </c>
    </row>
    <row r="15" spans="1:13" x14ac:dyDescent="0.2">
      <c r="A15" s="21" t="s">
        <v>237</v>
      </c>
      <c r="B15" s="50" t="s">
        <v>59</v>
      </c>
      <c r="C15" s="51"/>
      <c r="D15" s="51"/>
      <c r="E15" s="52"/>
      <c r="F15" s="21" t="s">
        <v>24</v>
      </c>
      <c r="G15" s="21">
        <v>25</v>
      </c>
      <c r="H15" s="25"/>
      <c r="I15" s="49">
        <f t="shared" si="0"/>
        <v>0</v>
      </c>
    </row>
    <row r="16" spans="1:13" x14ac:dyDescent="0.2">
      <c r="A16" s="21" t="s">
        <v>238</v>
      </c>
      <c r="B16" s="50" t="s">
        <v>60</v>
      </c>
      <c r="C16" s="51"/>
      <c r="D16" s="51"/>
      <c r="E16" s="52"/>
      <c r="F16" s="21" t="s">
        <v>37</v>
      </c>
      <c r="G16" s="21">
        <v>40</v>
      </c>
      <c r="H16" s="25"/>
      <c r="I16" s="49">
        <f t="shared" si="0"/>
        <v>0</v>
      </c>
    </row>
    <row r="17" spans="1:9" x14ac:dyDescent="0.2">
      <c r="A17" s="21" t="s">
        <v>239</v>
      </c>
      <c r="B17" s="22" t="s">
        <v>61</v>
      </c>
      <c r="C17" s="23"/>
      <c r="D17" s="23"/>
      <c r="E17" s="24"/>
      <c r="F17" s="21" t="s">
        <v>37</v>
      </c>
      <c r="G17" s="21">
        <v>1</v>
      </c>
      <c r="H17" s="25"/>
      <c r="I17" s="49">
        <f t="shared" si="0"/>
        <v>0</v>
      </c>
    </row>
    <row r="18" spans="1:9" x14ac:dyDescent="0.2">
      <c r="A18" s="21" t="s">
        <v>240</v>
      </c>
      <c r="B18" s="22" t="s">
        <v>62</v>
      </c>
      <c r="C18" s="23"/>
      <c r="D18" s="23"/>
      <c r="E18" s="24"/>
      <c r="F18" s="21" t="s">
        <v>37</v>
      </c>
      <c r="G18" s="21">
        <v>1</v>
      </c>
      <c r="H18" s="25"/>
      <c r="I18" s="49">
        <f t="shared" si="0"/>
        <v>0</v>
      </c>
    </row>
    <row r="19" spans="1:9" x14ac:dyDescent="0.2">
      <c r="A19" s="21" t="s">
        <v>241</v>
      </c>
      <c r="B19" s="22" t="s">
        <v>63</v>
      </c>
      <c r="C19" s="23"/>
      <c r="D19" s="23"/>
      <c r="E19" s="24"/>
      <c r="F19" s="21" t="s">
        <v>37</v>
      </c>
      <c r="G19" s="21">
        <v>1</v>
      </c>
      <c r="H19" s="25"/>
      <c r="I19" s="49">
        <f t="shared" si="0"/>
        <v>0</v>
      </c>
    </row>
    <row r="20" spans="1:9" x14ac:dyDescent="0.2">
      <c r="A20" s="21" t="s">
        <v>242</v>
      </c>
      <c r="B20" s="22" t="s">
        <v>64</v>
      </c>
      <c r="C20" s="23"/>
      <c r="D20" s="23"/>
      <c r="E20" s="24"/>
      <c r="F20" s="21" t="s">
        <v>37</v>
      </c>
      <c r="G20" s="21">
        <v>1</v>
      </c>
      <c r="H20" s="25"/>
      <c r="I20" s="49">
        <f t="shared" si="0"/>
        <v>0</v>
      </c>
    </row>
    <row r="21" spans="1:9" x14ac:dyDescent="0.2">
      <c r="A21" s="54" t="s">
        <v>243</v>
      </c>
      <c r="B21" s="22" t="s">
        <v>65</v>
      </c>
      <c r="C21" s="23"/>
      <c r="D21" s="23"/>
      <c r="E21" s="24"/>
      <c r="F21" s="21" t="s">
        <v>37</v>
      </c>
      <c r="G21" s="21">
        <v>1</v>
      </c>
      <c r="H21" s="25"/>
      <c r="I21" s="49">
        <f t="shared" si="0"/>
        <v>0</v>
      </c>
    </row>
    <row r="22" spans="1:9" x14ac:dyDescent="0.2">
      <c r="A22" s="21" t="s">
        <v>244</v>
      </c>
      <c r="B22" s="22" t="s">
        <v>66</v>
      </c>
      <c r="C22" s="23"/>
      <c r="D22" s="23"/>
      <c r="E22" s="24"/>
      <c r="F22" s="21" t="s">
        <v>37</v>
      </c>
      <c r="G22" s="21">
        <v>12</v>
      </c>
      <c r="H22" s="25"/>
      <c r="I22" s="49">
        <f t="shared" si="0"/>
        <v>0</v>
      </c>
    </row>
    <row r="23" spans="1:9" x14ac:dyDescent="0.2">
      <c r="A23" s="55" t="s">
        <v>245</v>
      </c>
      <c r="B23" s="22" t="s">
        <v>67</v>
      </c>
      <c r="C23" s="23"/>
      <c r="D23" s="23"/>
      <c r="E23" s="24"/>
      <c r="F23" s="21" t="s">
        <v>37</v>
      </c>
      <c r="G23" s="21">
        <v>1</v>
      </c>
      <c r="H23" s="25"/>
      <c r="I23" s="49">
        <f t="shared" si="0"/>
        <v>0</v>
      </c>
    </row>
    <row r="24" spans="1:9" x14ac:dyDescent="0.2">
      <c r="A24" s="55" t="s">
        <v>246</v>
      </c>
      <c r="B24" s="22" t="s">
        <v>68</v>
      </c>
      <c r="C24" s="23"/>
      <c r="D24" s="23"/>
      <c r="E24" s="24"/>
      <c r="F24" s="21" t="s">
        <v>37</v>
      </c>
      <c r="G24" s="21">
        <v>1</v>
      </c>
      <c r="H24" s="25"/>
      <c r="I24" s="49">
        <f t="shared" ref="I24:I25" si="1">G24*H24</f>
        <v>0</v>
      </c>
    </row>
    <row r="25" spans="1:9" x14ac:dyDescent="0.2">
      <c r="A25" s="55" t="s">
        <v>247</v>
      </c>
      <c r="B25" s="22" t="s">
        <v>69</v>
      </c>
      <c r="C25" s="23"/>
      <c r="D25" s="23"/>
      <c r="E25" s="24"/>
      <c r="F25" s="21" t="s">
        <v>37</v>
      </c>
      <c r="G25" s="21">
        <v>1</v>
      </c>
      <c r="H25" s="25"/>
      <c r="I25" s="49">
        <f t="shared" si="1"/>
        <v>0</v>
      </c>
    </row>
    <row r="26" spans="1:9" x14ac:dyDescent="0.2">
      <c r="A26" s="55" t="s">
        <v>248</v>
      </c>
      <c r="B26" s="22" t="s">
        <v>70</v>
      </c>
      <c r="C26" s="23"/>
      <c r="D26" s="23"/>
      <c r="E26" s="24"/>
      <c r="F26" s="21" t="s">
        <v>14</v>
      </c>
      <c r="G26" s="21">
        <v>75</v>
      </c>
      <c r="H26" s="25"/>
      <c r="I26" s="49">
        <f t="shared" ref="I26:I28" si="2">G26*H26</f>
        <v>0</v>
      </c>
    </row>
    <row r="27" spans="1:9" x14ac:dyDescent="0.2">
      <c r="A27" s="55" t="s">
        <v>249</v>
      </c>
      <c r="B27" s="22" t="s">
        <v>60</v>
      </c>
      <c r="C27" s="23"/>
      <c r="D27" s="23"/>
      <c r="E27" s="24"/>
      <c r="F27" s="21" t="s">
        <v>37</v>
      </c>
      <c r="G27" s="21">
        <v>25</v>
      </c>
      <c r="H27" s="25"/>
      <c r="I27" s="49">
        <f t="shared" si="2"/>
        <v>0</v>
      </c>
    </row>
    <row r="28" spans="1:9" x14ac:dyDescent="0.2">
      <c r="A28" s="56" t="s">
        <v>250</v>
      </c>
      <c r="B28" s="22" t="s">
        <v>71</v>
      </c>
      <c r="C28" s="23"/>
      <c r="D28" s="23"/>
      <c r="E28" s="24"/>
      <c r="F28" s="21" t="s">
        <v>37</v>
      </c>
      <c r="G28" s="21">
        <v>4</v>
      </c>
      <c r="H28" s="25"/>
      <c r="I28" s="49">
        <f t="shared" si="2"/>
        <v>0</v>
      </c>
    </row>
    <row r="29" spans="1:9" x14ac:dyDescent="0.2">
      <c r="A29" s="55" t="s">
        <v>251</v>
      </c>
      <c r="B29" s="22" t="s">
        <v>72</v>
      </c>
      <c r="C29" s="23"/>
      <c r="D29" s="23"/>
      <c r="E29" s="24"/>
      <c r="F29" s="21" t="s">
        <v>37</v>
      </c>
      <c r="G29" s="21">
        <v>1</v>
      </c>
      <c r="H29" s="25"/>
      <c r="I29" s="49">
        <f t="shared" ref="I29" si="3">G29*H29</f>
        <v>0</v>
      </c>
    </row>
    <row r="30" spans="1:9" x14ac:dyDescent="0.2">
      <c r="A30" s="55" t="s">
        <v>252</v>
      </c>
      <c r="B30" s="22" t="s">
        <v>73</v>
      </c>
      <c r="C30" s="23"/>
      <c r="D30" s="23"/>
      <c r="E30" s="24"/>
      <c r="F30" s="21" t="s">
        <v>24</v>
      </c>
      <c r="G30" s="21">
        <v>900</v>
      </c>
      <c r="H30" s="25"/>
      <c r="I30" s="49">
        <f t="shared" ref="I30:I31" si="4">G30*H30</f>
        <v>0</v>
      </c>
    </row>
    <row r="31" spans="1:9" x14ac:dyDescent="0.2">
      <c r="A31" s="55" t="s">
        <v>253</v>
      </c>
      <c r="B31" s="22" t="s">
        <v>74</v>
      </c>
      <c r="C31" s="23"/>
      <c r="D31" s="23"/>
      <c r="E31" s="24"/>
      <c r="F31" s="21" t="s">
        <v>24</v>
      </c>
      <c r="G31" s="21">
        <v>100</v>
      </c>
      <c r="H31" s="25"/>
      <c r="I31" s="49">
        <f t="shared" si="4"/>
        <v>0</v>
      </c>
    </row>
    <row r="32" spans="1:9" x14ac:dyDescent="0.2">
      <c r="A32" s="55" t="s">
        <v>254</v>
      </c>
      <c r="B32" s="22" t="s">
        <v>75</v>
      </c>
      <c r="C32" s="23"/>
      <c r="D32" s="23"/>
      <c r="E32" s="24"/>
      <c r="F32" s="21" t="s">
        <v>24</v>
      </c>
      <c r="G32" s="21">
        <v>150</v>
      </c>
      <c r="H32" s="25"/>
      <c r="I32" s="49">
        <f t="shared" ref="I32:I46" si="5">G32*H32</f>
        <v>0</v>
      </c>
    </row>
    <row r="33" spans="1:12" x14ac:dyDescent="0.2">
      <c r="A33" s="55" t="s">
        <v>255</v>
      </c>
      <c r="B33" s="22" t="s">
        <v>76</v>
      </c>
      <c r="C33" s="23"/>
      <c r="D33" s="23"/>
      <c r="E33" s="24"/>
      <c r="F33" s="21" t="s">
        <v>24</v>
      </c>
      <c r="G33" s="21">
        <v>100</v>
      </c>
      <c r="H33" s="25"/>
      <c r="I33" s="49">
        <f t="shared" si="5"/>
        <v>0</v>
      </c>
    </row>
    <row r="34" spans="1:12" x14ac:dyDescent="0.2">
      <c r="A34" s="55" t="s">
        <v>256</v>
      </c>
      <c r="B34" s="22" t="s">
        <v>77</v>
      </c>
      <c r="C34" s="23"/>
      <c r="D34" s="23"/>
      <c r="E34" s="24"/>
      <c r="F34" s="21" t="s">
        <v>37</v>
      </c>
      <c r="G34" s="21">
        <v>100</v>
      </c>
      <c r="H34" s="25"/>
      <c r="I34" s="49">
        <f t="shared" si="5"/>
        <v>0</v>
      </c>
    </row>
    <row r="35" spans="1:12" x14ac:dyDescent="0.2">
      <c r="A35" s="55" t="s">
        <v>257</v>
      </c>
      <c r="B35" s="22" t="s">
        <v>78</v>
      </c>
      <c r="C35" s="23"/>
      <c r="D35" s="23"/>
      <c r="E35" s="24"/>
      <c r="F35" s="21" t="s">
        <v>37</v>
      </c>
      <c r="G35" s="21">
        <v>16</v>
      </c>
      <c r="H35" s="25"/>
      <c r="I35" s="49">
        <f t="shared" si="5"/>
        <v>0</v>
      </c>
    </row>
    <row r="36" spans="1:12" x14ac:dyDescent="0.2">
      <c r="A36" s="55" t="s">
        <v>258</v>
      </c>
      <c r="B36" s="22" t="s">
        <v>79</v>
      </c>
      <c r="C36" s="23"/>
      <c r="D36" s="23"/>
      <c r="E36" s="24"/>
      <c r="F36" s="21" t="s">
        <v>37</v>
      </c>
      <c r="G36" s="21">
        <v>320</v>
      </c>
      <c r="H36" s="25"/>
      <c r="I36" s="49">
        <f t="shared" si="5"/>
        <v>0</v>
      </c>
    </row>
    <row r="37" spans="1:12" x14ac:dyDescent="0.2">
      <c r="A37" s="55" t="s">
        <v>259</v>
      </c>
      <c r="B37" s="22" t="s">
        <v>80</v>
      </c>
      <c r="C37" s="23"/>
      <c r="D37" s="23"/>
      <c r="E37" s="24"/>
      <c r="F37" s="21" t="s">
        <v>24</v>
      </c>
      <c r="G37" s="21">
        <v>30</v>
      </c>
      <c r="H37" s="25"/>
      <c r="I37" s="49">
        <f t="shared" si="5"/>
        <v>0</v>
      </c>
    </row>
    <row r="38" spans="1:12" x14ac:dyDescent="0.2">
      <c r="A38" s="55" t="s">
        <v>260</v>
      </c>
      <c r="B38" s="22" t="s">
        <v>81</v>
      </c>
      <c r="C38" s="23"/>
      <c r="D38" s="23"/>
      <c r="E38" s="24"/>
      <c r="F38" s="21" t="s">
        <v>37</v>
      </c>
      <c r="G38" s="21">
        <v>152</v>
      </c>
      <c r="H38" s="25"/>
      <c r="I38" s="49">
        <f t="shared" si="5"/>
        <v>0</v>
      </c>
    </row>
    <row r="39" spans="1:12" x14ac:dyDescent="0.2">
      <c r="A39" s="55" t="s">
        <v>261</v>
      </c>
      <c r="B39" s="22" t="s">
        <v>82</v>
      </c>
      <c r="C39" s="23"/>
      <c r="D39" s="23"/>
      <c r="E39" s="24"/>
      <c r="F39" s="21" t="s">
        <v>37</v>
      </c>
      <c r="G39" s="21">
        <v>60</v>
      </c>
      <c r="H39" s="25"/>
      <c r="I39" s="49">
        <f t="shared" si="5"/>
        <v>0</v>
      </c>
    </row>
    <row r="40" spans="1:12" x14ac:dyDescent="0.2">
      <c r="A40" s="55" t="s">
        <v>262</v>
      </c>
      <c r="B40" s="22" t="s">
        <v>83</v>
      </c>
      <c r="C40" s="23"/>
      <c r="D40" s="23"/>
      <c r="E40" s="24"/>
      <c r="F40" s="21" t="s">
        <v>37</v>
      </c>
      <c r="G40" s="21">
        <v>16</v>
      </c>
      <c r="H40" s="25"/>
      <c r="I40" s="49">
        <f t="shared" si="5"/>
        <v>0</v>
      </c>
    </row>
    <row r="41" spans="1:12" x14ac:dyDescent="0.2">
      <c r="A41" s="55" t="s">
        <v>263</v>
      </c>
      <c r="B41" s="22" t="s">
        <v>84</v>
      </c>
      <c r="C41" s="23"/>
      <c r="D41" s="23"/>
      <c r="E41" s="24"/>
      <c r="F41" s="21" t="s">
        <v>37</v>
      </c>
      <c r="G41" s="21">
        <v>16</v>
      </c>
      <c r="H41" s="25"/>
      <c r="I41" s="49">
        <f t="shared" si="5"/>
        <v>0</v>
      </c>
    </row>
    <row r="42" spans="1:12" x14ac:dyDescent="0.2">
      <c r="A42" s="55" t="s">
        <v>264</v>
      </c>
      <c r="B42" s="22" t="s">
        <v>85</v>
      </c>
      <c r="C42" s="23"/>
      <c r="D42" s="23"/>
      <c r="E42" s="24"/>
      <c r="F42" s="21" t="s">
        <v>37</v>
      </c>
      <c r="G42" s="21">
        <v>32</v>
      </c>
      <c r="H42" s="25"/>
      <c r="I42" s="49">
        <f t="shared" si="5"/>
        <v>0</v>
      </c>
    </row>
    <row r="43" spans="1:12" x14ac:dyDescent="0.2">
      <c r="A43" s="55" t="s">
        <v>265</v>
      </c>
      <c r="B43" s="22" t="s">
        <v>86</v>
      </c>
      <c r="C43" s="23"/>
      <c r="D43" s="23"/>
      <c r="E43" s="24"/>
      <c r="F43" s="21" t="s">
        <v>37</v>
      </c>
      <c r="G43" s="21">
        <v>16</v>
      </c>
      <c r="H43" s="25"/>
      <c r="I43" s="49">
        <f t="shared" si="5"/>
        <v>0</v>
      </c>
      <c r="L43" s="53"/>
    </row>
    <row r="44" spans="1:12" x14ac:dyDescent="0.2">
      <c r="A44" s="55" t="s">
        <v>266</v>
      </c>
      <c r="B44" s="22" t="s">
        <v>87</v>
      </c>
      <c r="C44" s="23"/>
      <c r="D44" s="23"/>
      <c r="E44" s="24"/>
      <c r="F44" s="21" t="s">
        <v>37</v>
      </c>
      <c r="G44" s="21">
        <v>8</v>
      </c>
      <c r="H44" s="25"/>
      <c r="I44" s="49">
        <f t="shared" si="5"/>
        <v>0</v>
      </c>
    </row>
    <row r="45" spans="1:12" x14ac:dyDescent="0.2">
      <c r="A45" s="55" t="s">
        <v>267</v>
      </c>
      <c r="B45" s="22" t="s">
        <v>88</v>
      </c>
      <c r="C45" s="23"/>
      <c r="D45" s="23"/>
      <c r="E45" s="24"/>
      <c r="F45" s="21" t="s">
        <v>37</v>
      </c>
      <c r="G45" s="21">
        <v>32</v>
      </c>
      <c r="H45" s="25"/>
      <c r="I45" s="49">
        <f t="shared" si="5"/>
        <v>0</v>
      </c>
    </row>
    <row r="46" spans="1:12" x14ac:dyDescent="0.2">
      <c r="A46" s="55" t="s">
        <v>268</v>
      </c>
      <c r="B46" s="22" t="s">
        <v>89</v>
      </c>
      <c r="C46" s="23"/>
      <c r="D46" s="23"/>
      <c r="E46" s="24"/>
      <c r="F46" s="21" t="s">
        <v>37</v>
      </c>
      <c r="G46" s="21">
        <v>16</v>
      </c>
      <c r="H46" s="25"/>
      <c r="I46" s="49">
        <f t="shared" si="5"/>
        <v>0</v>
      </c>
    </row>
    <row r="47" spans="1:12" x14ac:dyDescent="0.2">
      <c r="A47" s="55" t="s">
        <v>269</v>
      </c>
      <c r="B47" s="22" t="s">
        <v>90</v>
      </c>
      <c r="C47" s="23"/>
      <c r="D47" s="23"/>
      <c r="E47" s="24"/>
      <c r="F47" s="21" t="s">
        <v>37</v>
      </c>
      <c r="G47" s="21">
        <v>54</v>
      </c>
      <c r="H47" s="25"/>
      <c r="I47" s="49">
        <f t="shared" ref="I47:I51" si="6">G47*H47</f>
        <v>0</v>
      </c>
    </row>
    <row r="48" spans="1:12" x14ac:dyDescent="0.2">
      <c r="A48" s="55" t="s">
        <v>270</v>
      </c>
      <c r="B48" s="22" t="s">
        <v>91</v>
      </c>
      <c r="C48" s="23"/>
      <c r="D48" s="23"/>
      <c r="E48" s="24"/>
      <c r="F48" s="21" t="s">
        <v>37</v>
      </c>
      <c r="G48" s="21">
        <v>9</v>
      </c>
      <c r="H48" s="25"/>
      <c r="I48" s="49">
        <f t="shared" si="6"/>
        <v>0</v>
      </c>
    </row>
    <row r="49" spans="1:9" x14ac:dyDescent="0.2">
      <c r="A49" s="55" t="s">
        <v>271</v>
      </c>
      <c r="B49" s="22" t="s">
        <v>92</v>
      </c>
      <c r="C49" s="23"/>
      <c r="D49" s="23"/>
      <c r="E49" s="24"/>
      <c r="F49" s="21" t="s">
        <v>37</v>
      </c>
      <c r="G49" s="21">
        <v>9</v>
      </c>
      <c r="H49" s="25"/>
      <c r="I49" s="49">
        <f t="shared" si="6"/>
        <v>0</v>
      </c>
    </row>
    <row r="50" spans="1:9" x14ac:dyDescent="0.2">
      <c r="A50" s="55" t="s">
        <v>273</v>
      </c>
      <c r="B50" s="22" t="s">
        <v>93</v>
      </c>
      <c r="C50" s="23"/>
      <c r="D50" s="23"/>
      <c r="E50" s="24"/>
      <c r="F50" s="21" t="s">
        <v>37</v>
      </c>
      <c r="G50" s="21">
        <v>9</v>
      </c>
      <c r="H50" s="25"/>
      <c r="I50" s="49">
        <f t="shared" si="6"/>
        <v>0</v>
      </c>
    </row>
    <row r="51" spans="1:9" x14ac:dyDescent="0.2">
      <c r="A51" s="55" t="s">
        <v>272</v>
      </c>
      <c r="B51" s="22" t="s">
        <v>94</v>
      </c>
      <c r="C51" s="23"/>
      <c r="D51" s="23"/>
      <c r="E51" s="24"/>
      <c r="F51" s="21" t="s">
        <v>37</v>
      </c>
      <c r="G51" s="21">
        <v>1</v>
      </c>
      <c r="H51" s="25"/>
      <c r="I51" s="49">
        <f t="shared" si="6"/>
        <v>0</v>
      </c>
    </row>
    <row r="53" spans="1:9" ht="15" x14ac:dyDescent="0.25">
      <c r="H53" s="34" t="s">
        <v>346</v>
      </c>
      <c r="I53" s="57">
        <f>SUM(I4:I52)</f>
        <v>0</v>
      </c>
    </row>
  </sheetData>
  <mergeCells count="51">
    <mergeCell ref="B7:E7"/>
    <mergeCell ref="B8:E8"/>
    <mergeCell ref="B9:E9"/>
    <mergeCell ref="A1:I1"/>
    <mergeCell ref="B2:E2"/>
    <mergeCell ref="B3:H3"/>
    <mergeCell ref="B4:E4"/>
    <mergeCell ref="B5:E5"/>
    <mergeCell ref="B6:E6"/>
    <mergeCell ref="B15:E15"/>
    <mergeCell ref="B16:E16"/>
    <mergeCell ref="B17:E17"/>
    <mergeCell ref="B10:E10"/>
    <mergeCell ref="B11:E11"/>
    <mergeCell ref="B12:E12"/>
    <mergeCell ref="B13:E13"/>
    <mergeCell ref="B14:E14"/>
    <mergeCell ref="B18:E18"/>
    <mergeCell ref="B19:E19"/>
    <mergeCell ref="B20:E20"/>
    <mergeCell ref="B21:E21"/>
    <mergeCell ref="B22:E22"/>
    <mergeCell ref="B27:E27"/>
    <mergeCell ref="B28:E28"/>
    <mergeCell ref="B29:E29"/>
    <mergeCell ref="B30:E30"/>
    <mergeCell ref="B23:E23"/>
    <mergeCell ref="B24:E24"/>
    <mergeCell ref="B25:E25"/>
    <mergeCell ref="B26:E26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9:E49"/>
    <mergeCell ref="B50:E50"/>
    <mergeCell ref="B51:E51"/>
    <mergeCell ref="B43:E43"/>
    <mergeCell ref="B44:E44"/>
    <mergeCell ref="B45:E45"/>
    <mergeCell ref="B46:E46"/>
    <mergeCell ref="B47:E47"/>
    <mergeCell ref="B48:E48"/>
  </mergeCells>
  <pageMargins left="0.70866141732283472" right="0.70866141732283472" top="0.74803149606299213" bottom="0.74803149606299213" header="0.31496062992125984" footer="0.31496062992125984"/>
  <pageSetup paperSize="9" scale="74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abSelected="1" topLeftCell="A109" workbookViewId="0">
      <selection activeCell="M126" sqref="M126"/>
    </sheetView>
  </sheetViews>
  <sheetFormatPr defaultRowHeight="14.25" x14ac:dyDescent="0.2"/>
  <cols>
    <col min="1" max="4" width="9.140625" style="1"/>
    <col min="5" max="5" width="30.28515625" style="1" customWidth="1"/>
    <col min="6" max="6" width="10.5703125" style="1" customWidth="1"/>
    <col min="7" max="7" width="12.140625" style="1" customWidth="1"/>
    <col min="8" max="8" width="21.140625" style="1" customWidth="1"/>
    <col min="9" max="9" width="13.42578125" style="1" customWidth="1"/>
    <col min="10" max="12" width="9.140625" style="1"/>
    <col min="13" max="13" width="14.28515625" style="1" customWidth="1"/>
    <col min="14" max="16384" width="9.140625" style="1"/>
  </cols>
  <sheetData>
    <row r="1" spans="1:13" ht="15" x14ac:dyDescent="0.25">
      <c r="A1" s="42" t="s">
        <v>357</v>
      </c>
      <c r="B1" s="42"/>
      <c r="C1" s="42"/>
      <c r="D1" s="42"/>
      <c r="E1" s="42"/>
      <c r="F1" s="42"/>
      <c r="G1" s="42"/>
      <c r="H1" s="42"/>
      <c r="I1" s="42"/>
      <c r="J1" s="2"/>
    </row>
    <row r="2" spans="1:13" ht="15" x14ac:dyDescent="0.25">
      <c r="A2" s="43" t="s">
        <v>1</v>
      </c>
      <c r="B2" s="42" t="s">
        <v>0</v>
      </c>
      <c r="C2" s="42"/>
      <c r="D2" s="42"/>
      <c r="E2" s="42"/>
      <c r="F2" s="43" t="s">
        <v>2</v>
      </c>
      <c r="G2" s="43" t="s">
        <v>3</v>
      </c>
      <c r="H2" s="43" t="s">
        <v>4</v>
      </c>
      <c r="I2" s="43" t="s">
        <v>5</v>
      </c>
    </row>
    <row r="3" spans="1:13" ht="15" x14ac:dyDescent="0.25">
      <c r="A3" s="18">
        <v>1</v>
      </c>
      <c r="B3" s="58" t="s">
        <v>96</v>
      </c>
      <c r="C3" s="59"/>
      <c r="D3" s="59"/>
      <c r="E3" s="59"/>
      <c r="F3" s="59"/>
      <c r="G3" s="59"/>
      <c r="H3" s="60"/>
      <c r="I3" s="44">
        <v>0</v>
      </c>
    </row>
    <row r="4" spans="1:13" x14ac:dyDescent="0.2">
      <c r="A4" s="45" t="s">
        <v>193</v>
      </c>
      <c r="B4" s="46" t="s">
        <v>366</v>
      </c>
      <c r="C4" s="47"/>
      <c r="D4" s="47"/>
      <c r="E4" s="48"/>
      <c r="F4" s="21" t="s">
        <v>97</v>
      </c>
      <c r="G4" s="21">
        <v>13</v>
      </c>
      <c r="H4" s="25"/>
      <c r="I4" s="49">
        <f>G4*H4</f>
        <v>0</v>
      </c>
    </row>
    <row r="5" spans="1:13" x14ac:dyDescent="0.2">
      <c r="A5" s="21" t="s">
        <v>194</v>
      </c>
      <c r="B5" s="46" t="s">
        <v>367</v>
      </c>
      <c r="C5" s="47"/>
      <c r="D5" s="47"/>
      <c r="E5" s="48"/>
      <c r="F5" s="21" t="s">
        <v>97</v>
      </c>
      <c r="G5" s="21">
        <v>8</v>
      </c>
      <c r="H5" s="25"/>
      <c r="I5" s="49">
        <f t="shared" ref="I5:I17" si="0">G5*H5</f>
        <v>0</v>
      </c>
    </row>
    <row r="6" spans="1:13" x14ac:dyDescent="0.2">
      <c r="A6" s="21" t="s">
        <v>195</v>
      </c>
      <c r="B6" s="46" t="s">
        <v>368</v>
      </c>
      <c r="C6" s="47"/>
      <c r="D6" s="47"/>
      <c r="E6" s="48"/>
      <c r="F6" s="21" t="s">
        <v>97</v>
      </c>
      <c r="G6" s="21">
        <v>8</v>
      </c>
      <c r="H6" s="25"/>
      <c r="I6" s="49">
        <f t="shared" si="0"/>
        <v>0</v>
      </c>
    </row>
    <row r="7" spans="1:13" x14ac:dyDescent="0.2">
      <c r="A7" s="21" t="s">
        <v>196</v>
      </c>
      <c r="B7" s="46" t="s">
        <v>369</v>
      </c>
      <c r="C7" s="47"/>
      <c r="D7" s="47"/>
      <c r="E7" s="48"/>
      <c r="F7" s="21" t="s">
        <v>97</v>
      </c>
      <c r="G7" s="21">
        <v>21</v>
      </c>
      <c r="H7" s="25"/>
      <c r="I7" s="49">
        <f t="shared" si="0"/>
        <v>0</v>
      </c>
    </row>
    <row r="8" spans="1:13" x14ac:dyDescent="0.2">
      <c r="A8" s="21" t="s">
        <v>230</v>
      </c>
      <c r="B8" s="46" t="s">
        <v>370</v>
      </c>
      <c r="C8" s="47"/>
      <c r="D8" s="47"/>
      <c r="E8" s="48"/>
      <c r="F8" s="21" t="s">
        <v>97</v>
      </c>
      <c r="G8" s="21">
        <v>42</v>
      </c>
      <c r="H8" s="25"/>
      <c r="I8" s="49">
        <f t="shared" si="0"/>
        <v>0</v>
      </c>
    </row>
    <row r="9" spans="1:13" x14ac:dyDescent="0.2">
      <c r="A9" s="21" t="s">
        <v>231</v>
      </c>
      <c r="B9" s="46" t="s">
        <v>371</v>
      </c>
      <c r="C9" s="47"/>
      <c r="D9" s="47"/>
      <c r="E9" s="48"/>
      <c r="F9" s="21" t="s">
        <v>97</v>
      </c>
      <c r="G9" s="21">
        <v>16</v>
      </c>
      <c r="H9" s="25"/>
      <c r="I9" s="49">
        <f t="shared" si="0"/>
        <v>0</v>
      </c>
    </row>
    <row r="10" spans="1:13" x14ac:dyDescent="0.2">
      <c r="A10" s="21" t="s">
        <v>232</v>
      </c>
      <c r="B10" s="46" t="s">
        <v>372</v>
      </c>
      <c r="C10" s="47"/>
      <c r="D10" s="47"/>
      <c r="E10" s="48"/>
      <c r="F10" s="21" t="s">
        <v>97</v>
      </c>
      <c r="G10" s="21">
        <v>26</v>
      </c>
      <c r="H10" s="25"/>
      <c r="I10" s="49">
        <f t="shared" si="0"/>
        <v>0</v>
      </c>
    </row>
    <row r="11" spans="1:13" x14ac:dyDescent="0.2">
      <c r="A11" s="21" t="s">
        <v>233</v>
      </c>
      <c r="B11" s="50" t="s">
        <v>373</v>
      </c>
      <c r="C11" s="51"/>
      <c r="D11" s="51"/>
      <c r="E11" s="52"/>
      <c r="F11" s="21" t="s">
        <v>97</v>
      </c>
      <c r="G11" s="21">
        <v>11</v>
      </c>
      <c r="H11" s="25"/>
      <c r="I11" s="49">
        <f t="shared" si="0"/>
        <v>0</v>
      </c>
      <c r="M11" s="53"/>
    </row>
    <row r="12" spans="1:13" x14ac:dyDescent="0.2">
      <c r="A12" s="21" t="s">
        <v>234</v>
      </c>
      <c r="B12" s="46" t="s">
        <v>374</v>
      </c>
      <c r="C12" s="47"/>
      <c r="D12" s="47"/>
      <c r="E12" s="48"/>
      <c r="F12" s="21" t="s">
        <v>97</v>
      </c>
      <c r="G12" s="21">
        <v>13</v>
      </c>
      <c r="H12" s="25"/>
      <c r="I12" s="49">
        <f t="shared" si="0"/>
        <v>0</v>
      </c>
    </row>
    <row r="13" spans="1:13" x14ac:dyDescent="0.2">
      <c r="A13" s="21" t="s">
        <v>235</v>
      </c>
      <c r="B13" s="46" t="s">
        <v>375</v>
      </c>
      <c r="C13" s="47"/>
      <c r="D13" s="47"/>
      <c r="E13" s="48"/>
      <c r="F13" s="21" t="s">
        <v>97</v>
      </c>
      <c r="G13" s="21">
        <v>13</v>
      </c>
      <c r="H13" s="25"/>
      <c r="I13" s="49">
        <f t="shared" si="0"/>
        <v>0</v>
      </c>
    </row>
    <row r="14" spans="1:13" x14ac:dyDescent="0.2">
      <c r="A14" s="21" t="s">
        <v>236</v>
      </c>
      <c r="B14" s="46" t="s">
        <v>376</v>
      </c>
      <c r="C14" s="47"/>
      <c r="D14" s="47"/>
      <c r="E14" s="48"/>
      <c r="F14" s="21" t="s">
        <v>97</v>
      </c>
      <c r="G14" s="21">
        <v>13</v>
      </c>
      <c r="H14" s="25"/>
      <c r="I14" s="49">
        <f t="shared" si="0"/>
        <v>0</v>
      </c>
    </row>
    <row r="15" spans="1:13" x14ac:dyDescent="0.2">
      <c r="A15" s="21" t="s">
        <v>237</v>
      </c>
      <c r="B15" s="50" t="s">
        <v>377</v>
      </c>
      <c r="C15" s="51"/>
      <c r="D15" s="51"/>
      <c r="E15" s="52"/>
      <c r="F15" s="21" t="s">
        <v>97</v>
      </c>
      <c r="G15" s="21">
        <v>12</v>
      </c>
      <c r="H15" s="25"/>
      <c r="I15" s="49">
        <f t="shared" si="0"/>
        <v>0</v>
      </c>
    </row>
    <row r="16" spans="1:13" x14ac:dyDescent="0.2">
      <c r="A16" s="21" t="s">
        <v>238</v>
      </c>
      <c r="B16" s="50" t="s">
        <v>378</v>
      </c>
      <c r="C16" s="51"/>
      <c r="D16" s="51"/>
      <c r="E16" s="52"/>
      <c r="F16" s="21" t="s">
        <v>97</v>
      </c>
      <c r="G16" s="21">
        <v>13</v>
      </c>
      <c r="H16" s="25"/>
      <c r="I16" s="49">
        <f t="shared" si="0"/>
        <v>0</v>
      </c>
    </row>
    <row r="17" spans="1:9" x14ac:dyDescent="0.2">
      <c r="A17" s="21" t="s">
        <v>239</v>
      </c>
      <c r="B17" s="22" t="s">
        <v>379</v>
      </c>
      <c r="C17" s="23"/>
      <c r="D17" s="23"/>
      <c r="E17" s="24"/>
      <c r="F17" s="21" t="s">
        <v>97</v>
      </c>
      <c r="G17" s="21">
        <v>13</v>
      </c>
      <c r="H17" s="25"/>
      <c r="I17" s="49">
        <f t="shared" si="0"/>
        <v>0</v>
      </c>
    </row>
    <row r="18" spans="1:9" x14ac:dyDescent="0.2">
      <c r="A18" s="21" t="s">
        <v>240</v>
      </c>
      <c r="B18" s="22" t="s">
        <v>380</v>
      </c>
      <c r="C18" s="23"/>
      <c r="D18" s="23"/>
      <c r="E18" s="24"/>
      <c r="F18" s="21" t="s">
        <v>97</v>
      </c>
      <c r="G18" s="21">
        <v>0</v>
      </c>
      <c r="H18" s="25"/>
      <c r="I18" s="49"/>
    </row>
    <row r="19" spans="1:9" ht="32.25" customHeight="1" x14ac:dyDescent="0.2">
      <c r="A19" s="21"/>
      <c r="B19" s="27" t="s">
        <v>183</v>
      </c>
      <c r="C19" s="28"/>
      <c r="D19" s="28"/>
      <c r="E19" s="29"/>
      <c r="F19" s="21"/>
      <c r="G19" s="21"/>
      <c r="H19" s="25"/>
      <c r="I19" s="49"/>
    </row>
    <row r="20" spans="1:9" x14ac:dyDescent="0.2">
      <c r="A20" s="21" t="s">
        <v>274</v>
      </c>
      <c r="B20" s="22" t="s">
        <v>184</v>
      </c>
      <c r="C20" s="23"/>
      <c r="D20" s="23"/>
      <c r="E20" s="24"/>
      <c r="F20" s="21" t="s">
        <v>100</v>
      </c>
      <c r="G20" s="21">
        <v>348</v>
      </c>
      <c r="H20" s="25"/>
      <c r="I20" s="49">
        <f>G20*H20</f>
        <v>0</v>
      </c>
    </row>
    <row r="21" spans="1:9" x14ac:dyDescent="0.2">
      <c r="A21" s="21" t="s">
        <v>275</v>
      </c>
      <c r="B21" s="22" t="s">
        <v>185</v>
      </c>
      <c r="C21" s="23"/>
      <c r="D21" s="23"/>
      <c r="E21" s="24"/>
      <c r="F21" s="21" t="s">
        <v>100</v>
      </c>
      <c r="G21" s="21">
        <v>364</v>
      </c>
      <c r="H21" s="25"/>
      <c r="I21" s="49">
        <f t="shared" ref="I21:I25" si="1">G21*H21</f>
        <v>0</v>
      </c>
    </row>
    <row r="22" spans="1:9" x14ac:dyDescent="0.2">
      <c r="A22" s="21" t="s">
        <v>276</v>
      </c>
      <c r="B22" s="22" t="s">
        <v>186</v>
      </c>
      <c r="C22" s="23"/>
      <c r="D22" s="23"/>
      <c r="E22" s="24"/>
      <c r="F22" s="21" t="s">
        <v>100</v>
      </c>
      <c r="G22" s="21">
        <v>100</v>
      </c>
      <c r="H22" s="25"/>
      <c r="I22" s="49">
        <f t="shared" si="1"/>
        <v>0</v>
      </c>
    </row>
    <row r="23" spans="1:9" x14ac:dyDescent="0.2">
      <c r="A23" s="21" t="s">
        <v>277</v>
      </c>
      <c r="B23" s="22" t="s">
        <v>187</v>
      </c>
      <c r="C23" s="23"/>
      <c r="D23" s="23"/>
      <c r="E23" s="24"/>
      <c r="F23" s="21" t="s">
        <v>100</v>
      </c>
      <c r="G23" s="21">
        <v>2</v>
      </c>
      <c r="H23" s="25"/>
      <c r="I23" s="49">
        <f t="shared" si="1"/>
        <v>0</v>
      </c>
    </row>
    <row r="24" spans="1:9" x14ac:dyDescent="0.2">
      <c r="A24" s="21" t="s">
        <v>278</v>
      </c>
      <c r="B24" s="22" t="s">
        <v>188</v>
      </c>
      <c r="C24" s="23"/>
      <c r="D24" s="23"/>
      <c r="E24" s="24"/>
      <c r="F24" s="21" t="s">
        <v>100</v>
      </c>
      <c r="G24" s="21">
        <v>52</v>
      </c>
      <c r="H24" s="25"/>
      <c r="I24" s="49">
        <f t="shared" si="1"/>
        <v>0</v>
      </c>
    </row>
    <row r="25" spans="1:9" x14ac:dyDescent="0.2">
      <c r="A25" s="21" t="s">
        <v>279</v>
      </c>
      <c r="B25" s="22" t="s">
        <v>189</v>
      </c>
      <c r="C25" s="23"/>
      <c r="D25" s="23"/>
      <c r="E25" s="24"/>
      <c r="F25" s="21" t="s">
        <v>100</v>
      </c>
      <c r="G25" s="21">
        <v>2</v>
      </c>
      <c r="H25" s="25"/>
      <c r="I25" s="49">
        <f t="shared" si="1"/>
        <v>0</v>
      </c>
    </row>
    <row r="26" spans="1:9" x14ac:dyDescent="0.2">
      <c r="A26" s="21" t="s">
        <v>280</v>
      </c>
      <c r="B26" s="22" t="s">
        <v>101</v>
      </c>
      <c r="C26" s="23"/>
      <c r="D26" s="23"/>
      <c r="E26" s="24"/>
      <c r="F26" s="21" t="s">
        <v>102</v>
      </c>
      <c r="G26" s="21">
        <v>35</v>
      </c>
      <c r="H26" s="25"/>
      <c r="I26" s="49"/>
    </row>
    <row r="27" spans="1:9" ht="15" x14ac:dyDescent="0.25">
      <c r="A27" s="21" t="s">
        <v>241</v>
      </c>
      <c r="B27" s="61" t="s">
        <v>163</v>
      </c>
      <c r="C27" s="62"/>
      <c r="D27" s="62"/>
      <c r="E27" s="63"/>
      <c r="F27" s="21"/>
      <c r="G27" s="21"/>
      <c r="H27" s="25"/>
      <c r="I27" s="49"/>
    </row>
    <row r="28" spans="1:9" x14ac:dyDescent="0.2">
      <c r="A28" s="21" t="s">
        <v>242</v>
      </c>
      <c r="B28" s="22" t="s">
        <v>99</v>
      </c>
      <c r="C28" s="23"/>
      <c r="D28" s="23"/>
      <c r="E28" s="24"/>
      <c r="F28" s="21"/>
      <c r="G28" s="21"/>
      <c r="H28" s="25"/>
      <c r="I28" s="49"/>
    </row>
    <row r="29" spans="1:9" x14ac:dyDescent="0.2">
      <c r="A29" s="54" t="s">
        <v>243</v>
      </c>
      <c r="B29" s="22" t="s">
        <v>358</v>
      </c>
      <c r="C29" s="23"/>
      <c r="D29" s="23"/>
      <c r="E29" s="24"/>
      <c r="F29" s="21" t="s">
        <v>100</v>
      </c>
      <c r="G29" s="21">
        <v>90</v>
      </c>
      <c r="H29" s="25"/>
      <c r="I29" s="49">
        <f>G29*H29</f>
        <v>0</v>
      </c>
    </row>
    <row r="30" spans="1:9" x14ac:dyDescent="0.2">
      <c r="A30" s="21" t="s">
        <v>244</v>
      </c>
      <c r="B30" s="22" t="s">
        <v>359</v>
      </c>
      <c r="C30" s="23"/>
      <c r="D30" s="23"/>
      <c r="E30" s="24"/>
      <c r="F30" s="21" t="s">
        <v>100</v>
      </c>
      <c r="G30" s="21">
        <v>165</v>
      </c>
      <c r="H30" s="25"/>
      <c r="I30" s="49">
        <f t="shared" ref="I30:I32" si="2">G30*H30</f>
        <v>0</v>
      </c>
    </row>
    <row r="31" spans="1:9" x14ac:dyDescent="0.2">
      <c r="A31" s="55" t="s">
        <v>245</v>
      </c>
      <c r="B31" s="22" t="s">
        <v>360</v>
      </c>
      <c r="C31" s="23"/>
      <c r="D31" s="23"/>
      <c r="E31" s="24"/>
      <c r="F31" s="21" t="s">
        <v>100</v>
      </c>
      <c r="G31" s="21">
        <v>90</v>
      </c>
      <c r="H31" s="25"/>
      <c r="I31" s="49">
        <f t="shared" si="2"/>
        <v>0</v>
      </c>
    </row>
    <row r="32" spans="1:9" x14ac:dyDescent="0.2">
      <c r="A32" s="55" t="s">
        <v>246</v>
      </c>
      <c r="B32" s="22" t="s">
        <v>361</v>
      </c>
      <c r="C32" s="23"/>
      <c r="D32" s="23"/>
      <c r="E32" s="24"/>
      <c r="F32" s="21" t="s">
        <v>100</v>
      </c>
      <c r="G32" s="21">
        <v>25</v>
      </c>
      <c r="H32" s="25"/>
      <c r="I32" s="49">
        <f t="shared" si="2"/>
        <v>0</v>
      </c>
    </row>
    <row r="33" spans="1:9" x14ac:dyDescent="0.2">
      <c r="A33" s="55" t="s">
        <v>247</v>
      </c>
      <c r="B33" s="22" t="s">
        <v>101</v>
      </c>
      <c r="C33" s="23"/>
      <c r="D33" s="23"/>
      <c r="E33" s="24"/>
      <c r="F33" s="21" t="s">
        <v>102</v>
      </c>
      <c r="G33" s="21">
        <v>45</v>
      </c>
      <c r="H33" s="25"/>
      <c r="I33" s="49"/>
    </row>
    <row r="34" spans="1:9" ht="15" x14ac:dyDescent="0.25">
      <c r="A34" s="55" t="s">
        <v>248</v>
      </c>
      <c r="B34" s="61" t="s">
        <v>103</v>
      </c>
      <c r="C34" s="62"/>
      <c r="D34" s="62"/>
      <c r="E34" s="63"/>
      <c r="F34" s="21"/>
      <c r="G34" s="21"/>
      <c r="H34" s="25"/>
      <c r="I34" s="49"/>
    </row>
    <row r="35" spans="1:9" x14ac:dyDescent="0.2">
      <c r="A35" s="55" t="s">
        <v>249</v>
      </c>
      <c r="B35" s="22" t="s">
        <v>104</v>
      </c>
      <c r="C35" s="23"/>
      <c r="D35" s="23"/>
      <c r="E35" s="24"/>
      <c r="F35" s="21" t="s">
        <v>100</v>
      </c>
      <c r="G35" s="21">
        <v>14</v>
      </c>
      <c r="H35" s="25"/>
      <c r="I35" s="49">
        <v>0</v>
      </c>
    </row>
    <row r="36" spans="1:9" x14ac:dyDescent="0.2">
      <c r="A36" s="56" t="s">
        <v>250</v>
      </c>
      <c r="B36" s="22" t="s">
        <v>105</v>
      </c>
      <c r="C36" s="23"/>
      <c r="D36" s="23"/>
      <c r="E36" s="24"/>
      <c r="F36" s="21" t="s">
        <v>100</v>
      </c>
      <c r="G36" s="21">
        <v>2</v>
      </c>
      <c r="H36" s="25"/>
      <c r="I36" s="49">
        <v>0</v>
      </c>
    </row>
    <row r="37" spans="1:9" x14ac:dyDescent="0.2">
      <c r="A37" s="55" t="s">
        <v>251</v>
      </c>
      <c r="B37" s="22" t="s">
        <v>101</v>
      </c>
      <c r="C37" s="23"/>
      <c r="D37" s="23"/>
      <c r="E37" s="24"/>
      <c r="F37" s="21" t="s">
        <v>102</v>
      </c>
      <c r="G37" s="21">
        <v>45</v>
      </c>
      <c r="H37" s="25"/>
      <c r="I37" s="49">
        <v>0</v>
      </c>
    </row>
    <row r="38" spans="1:9" ht="15" x14ac:dyDescent="0.25">
      <c r="A38" s="55" t="s">
        <v>252</v>
      </c>
      <c r="B38" s="61" t="s">
        <v>106</v>
      </c>
      <c r="C38" s="62"/>
      <c r="D38" s="62"/>
      <c r="E38" s="63"/>
      <c r="F38" s="21"/>
      <c r="G38" s="21"/>
      <c r="H38" s="25"/>
      <c r="I38" s="49"/>
    </row>
    <row r="39" spans="1:9" x14ac:dyDescent="0.2">
      <c r="A39" s="55" t="s">
        <v>253</v>
      </c>
      <c r="B39" s="22" t="s">
        <v>359</v>
      </c>
      <c r="C39" s="23"/>
      <c r="D39" s="23"/>
      <c r="E39" s="24"/>
      <c r="F39" s="21" t="s">
        <v>97</v>
      </c>
      <c r="G39" s="21">
        <v>6</v>
      </c>
      <c r="H39" s="25"/>
      <c r="I39" s="49">
        <v>0</v>
      </c>
    </row>
    <row r="40" spans="1:9" x14ac:dyDescent="0.2">
      <c r="A40" s="55" t="s">
        <v>254</v>
      </c>
      <c r="B40" s="22" t="s">
        <v>360</v>
      </c>
      <c r="C40" s="23"/>
      <c r="D40" s="23"/>
      <c r="E40" s="24"/>
      <c r="F40" s="21" t="s">
        <v>97</v>
      </c>
      <c r="G40" s="21">
        <v>2</v>
      </c>
      <c r="H40" s="25"/>
      <c r="I40" s="49">
        <v>0</v>
      </c>
    </row>
    <row r="41" spans="1:9" ht="15" x14ac:dyDescent="0.25">
      <c r="A41" s="55" t="s">
        <v>255</v>
      </c>
      <c r="B41" s="61" t="s">
        <v>107</v>
      </c>
      <c r="C41" s="62"/>
      <c r="D41" s="62"/>
      <c r="E41" s="63"/>
      <c r="F41" s="21"/>
      <c r="G41" s="21"/>
      <c r="H41" s="25"/>
      <c r="I41" s="49"/>
    </row>
    <row r="42" spans="1:9" x14ac:dyDescent="0.2">
      <c r="A42" s="55" t="s">
        <v>256</v>
      </c>
      <c r="B42" s="22" t="s">
        <v>360</v>
      </c>
      <c r="C42" s="23"/>
      <c r="D42" s="23"/>
      <c r="E42" s="24"/>
      <c r="F42" s="21" t="s">
        <v>97</v>
      </c>
      <c r="G42" s="21">
        <v>1</v>
      </c>
      <c r="H42" s="25"/>
      <c r="I42" s="49">
        <v>0</v>
      </c>
    </row>
    <row r="43" spans="1:9" x14ac:dyDescent="0.2">
      <c r="A43" s="55" t="s">
        <v>257</v>
      </c>
      <c r="B43" s="22" t="s">
        <v>361</v>
      </c>
      <c r="C43" s="23"/>
      <c r="D43" s="23"/>
      <c r="E43" s="24"/>
      <c r="F43" s="21" t="s">
        <v>97</v>
      </c>
      <c r="G43" s="21">
        <v>1</v>
      </c>
      <c r="H43" s="25"/>
      <c r="I43" s="49">
        <f t="shared" ref="I43:I58" si="3">G43*H43</f>
        <v>0</v>
      </c>
    </row>
    <row r="44" spans="1:9" ht="15" x14ac:dyDescent="0.25">
      <c r="A44" s="55" t="s">
        <v>258</v>
      </c>
      <c r="B44" s="61" t="s">
        <v>108</v>
      </c>
      <c r="C44" s="62"/>
      <c r="D44" s="62"/>
      <c r="E44" s="63"/>
      <c r="F44" s="21"/>
      <c r="G44" s="21"/>
      <c r="H44" s="25"/>
      <c r="I44" s="49"/>
    </row>
    <row r="45" spans="1:9" x14ac:dyDescent="0.2">
      <c r="A45" s="55" t="s">
        <v>259</v>
      </c>
      <c r="B45" s="22" t="s">
        <v>360</v>
      </c>
      <c r="C45" s="23"/>
      <c r="D45" s="23"/>
      <c r="E45" s="24"/>
      <c r="F45" s="21" t="s">
        <v>97</v>
      </c>
      <c r="G45" s="21">
        <v>1</v>
      </c>
      <c r="H45" s="25"/>
      <c r="I45" s="49">
        <f t="shared" si="3"/>
        <v>0</v>
      </c>
    </row>
    <row r="46" spans="1:9" x14ac:dyDescent="0.2">
      <c r="A46" s="55" t="s">
        <v>260</v>
      </c>
      <c r="B46" s="22" t="s">
        <v>361</v>
      </c>
      <c r="C46" s="23"/>
      <c r="D46" s="23"/>
      <c r="E46" s="24"/>
      <c r="F46" s="21" t="s">
        <v>97</v>
      </c>
      <c r="G46" s="21">
        <v>2</v>
      </c>
      <c r="H46" s="25"/>
      <c r="I46" s="49">
        <f t="shared" si="3"/>
        <v>0</v>
      </c>
    </row>
    <row r="47" spans="1:9" ht="15" x14ac:dyDescent="0.25">
      <c r="A47" s="55" t="s">
        <v>261</v>
      </c>
      <c r="B47" s="61" t="s">
        <v>109</v>
      </c>
      <c r="C47" s="62"/>
      <c r="D47" s="62"/>
      <c r="E47" s="63"/>
      <c r="F47" s="21"/>
      <c r="G47" s="21"/>
      <c r="H47" s="25"/>
      <c r="I47" s="49"/>
    </row>
    <row r="48" spans="1:9" x14ac:dyDescent="0.2">
      <c r="A48" s="55" t="s">
        <v>262</v>
      </c>
      <c r="B48" s="22" t="s">
        <v>362</v>
      </c>
      <c r="C48" s="23"/>
      <c r="D48" s="23"/>
      <c r="E48" s="24"/>
      <c r="F48" s="21" t="s">
        <v>97</v>
      </c>
      <c r="G48" s="21">
        <v>1</v>
      </c>
      <c r="H48" s="25"/>
      <c r="I48" s="49">
        <f t="shared" si="3"/>
        <v>0</v>
      </c>
    </row>
    <row r="49" spans="1:12" ht="15" x14ac:dyDescent="0.25">
      <c r="A49" s="55" t="s">
        <v>263</v>
      </c>
      <c r="B49" s="61" t="s">
        <v>110</v>
      </c>
      <c r="C49" s="62"/>
      <c r="D49" s="62"/>
      <c r="E49" s="63"/>
      <c r="F49" s="21"/>
      <c r="G49" s="21"/>
      <c r="H49" s="25"/>
      <c r="I49" s="49"/>
    </row>
    <row r="50" spans="1:12" x14ac:dyDescent="0.2">
      <c r="A50" s="55" t="s">
        <v>264</v>
      </c>
      <c r="B50" s="22" t="s">
        <v>111</v>
      </c>
      <c r="C50" s="23"/>
      <c r="D50" s="23"/>
      <c r="E50" s="24"/>
      <c r="F50" s="21"/>
      <c r="G50" s="21"/>
      <c r="H50" s="25"/>
      <c r="I50" s="49"/>
    </row>
    <row r="51" spans="1:12" x14ac:dyDescent="0.2">
      <c r="A51" s="55" t="s">
        <v>265</v>
      </c>
      <c r="B51" s="22" t="s">
        <v>363</v>
      </c>
      <c r="C51" s="23"/>
      <c r="D51" s="23"/>
      <c r="E51" s="24"/>
      <c r="F51" s="21" t="s">
        <v>112</v>
      </c>
      <c r="G51" s="21">
        <v>1</v>
      </c>
      <c r="H51" s="25"/>
      <c r="I51" s="49">
        <f t="shared" si="3"/>
        <v>0</v>
      </c>
      <c r="L51" s="53"/>
    </row>
    <row r="52" spans="1:12" ht="15" x14ac:dyDescent="0.25">
      <c r="A52" s="55" t="s">
        <v>266</v>
      </c>
      <c r="B52" s="61" t="s">
        <v>113</v>
      </c>
      <c r="C52" s="62"/>
      <c r="D52" s="62"/>
      <c r="E52" s="63"/>
      <c r="F52" s="21"/>
      <c r="G52" s="21"/>
      <c r="H52" s="25"/>
      <c r="I52" s="49"/>
    </row>
    <row r="53" spans="1:12" x14ac:dyDescent="0.2">
      <c r="A53" s="55" t="s">
        <v>267</v>
      </c>
      <c r="B53" s="22" t="s">
        <v>114</v>
      </c>
      <c r="C53" s="23"/>
      <c r="D53" s="23"/>
      <c r="E53" s="24"/>
      <c r="F53" s="21" t="s">
        <v>97</v>
      </c>
      <c r="G53" s="21">
        <v>1</v>
      </c>
      <c r="H53" s="25"/>
      <c r="I53" s="49">
        <v>0</v>
      </c>
    </row>
    <row r="54" spans="1:12" ht="15" x14ac:dyDescent="0.25">
      <c r="A54" s="55" t="s">
        <v>268</v>
      </c>
      <c r="B54" s="61" t="s">
        <v>115</v>
      </c>
      <c r="C54" s="62"/>
      <c r="D54" s="62"/>
      <c r="E54" s="63"/>
      <c r="F54" s="21"/>
      <c r="G54" s="21"/>
      <c r="H54" s="25"/>
      <c r="I54" s="49"/>
    </row>
    <row r="55" spans="1:12" x14ac:dyDescent="0.2">
      <c r="A55" s="55" t="s">
        <v>269</v>
      </c>
      <c r="B55" s="22" t="s">
        <v>116</v>
      </c>
      <c r="C55" s="23"/>
      <c r="D55" s="23"/>
      <c r="E55" s="24"/>
      <c r="F55" s="21" t="s">
        <v>97</v>
      </c>
      <c r="G55" s="21">
        <v>1</v>
      </c>
      <c r="H55" s="25"/>
      <c r="I55" s="49">
        <f t="shared" si="3"/>
        <v>0</v>
      </c>
    </row>
    <row r="56" spans="1:12" ht="15" x14ac:dyDescent="0.25">
      <c r="A56" s="55" t="s">
        <v>270</v>
      </c>
      <c r="B56" s="61" t="s">
        <v>117</v>
      </c>
      <c r="C56" s="62"/>
      <c r="D56" s="62"/>
      <c r="E56" s="63"/>
      <c r="F56" s="21"/>
      <c r="G56" s="21"/>
      <c r="H56" s="25"/>
      <c r="I56" s="49"/>
    </row>
    <row r="57" spans="1:12" x14ac:dyDescent="0.2">
      <c r="A57" s="55" t="s">
        <v>271</v>
      </c>
      <c r="B57" s="22" t="s">
        <v>118</v>
      </c>
      <c r="C57" s="23"/>
      <c r="D57" s="23"/>
      <c r="E57" s="24"/>
      <c r="F57" s="21" t="s">
        <v>97</v>
      </c>
      <c r="G57" s="21">
        <v>6</v>
      </c>
      <c r="H57" s="25"/>
      <c r="I57" s="49">
        <f t="shared" si="3"/>
        <v>0</v>
      </c>
    </row>
    <row r="58" spans="1:12" x14ac:dyDescent="0.2">
      <c r="A58" s="55" t="s">
        <v>273</v>
      </c>
      <c r="B58" s="22" t="s">
        <v>119</v>
      </c>
      <c r="C58" s="23"/>
      <c r="D58" s="23"/>
      <c r="E58" s="24"/>
      <c r="F58" s="21" t="s">
        <v>97</v>
      </c>
      <c r="G58" s="21">
        <v>3</v>
      </c>
      <c r="H58" s="25"/>
      <c r="I58" s="49">
        <f t="shared" si="3"/>
        <v>0</v>
      </c>
    </row>
    <row r="59" spans="1:12" ht="15" x14ac:dyDescent="0.25">
      <c r="A59" s="55" t="s">
        <v>272</v>
      </c>
      <c r="B59" s="61" t="s">
        <v>120</v>
      </c>
      <c r="C59" s="62"/>
      <c r="D59" s="62"/>
      <c r="E59" s="63"/>
      <c r="F59" s="21"/>
      <c r="G59" s="21"/>
      <c r="H59" s="25"/>
      <c r="I59" s="49"/>
    </row>
    <row r="60" spans="1:12" x14ac:dyDescent="0.2">
      <c r="A60" s="55" t="s">
        <v>281</v>
      </c>
      <c r="B60" s="22" t="s">
        <v>118</v>
      </c>
      <c r="C60" s="23"/>
      <c r="D60" s="23"/>
      <c r="E60" s="24"/>
      <c r="F60" s="21" t="s">
        <v>97</v>
      </c>
      <c r="G60" s="21">
        <v>12</v>
      </c>
      <c r="H60" s="25"/>
      <c r="I60" s="49">
        <v>0</v>
      </c>
    </row>
    <row r="61" spans="1:12" x14ac:dyDescent="0.2">
      <c r="A61" s="55" t="s">
        <v>282</v>
      </c>
      <c r="B61" s="22" t="s">
        <v>119</v>
      </c>
      <c r="C61" s="23"/>
      <c r="D61" s="23"/>
      <c r="E61" s="24"/>
      <c r="F61" s="21" t="s">
        <v>97</v>
      </c>
      <c r="G61" s="21">
        <v>6</v>
      </c>
      <c r="H61" s="25"/>
      <c r="I61" s="49">
        <f t="shared" ref="I61:I65" si="4">G61*H61</f>
        <v>0</v>
      </c>
    </row>
    <row r="62" spans="1:12" ht="15" x14ac:dyDescent="0.25">
      <c r="A62" s="55" t="s">
        <v>283</v>
      </c>
      <c r="B62" s="61" t="s">
        <v>121</v>
      </c>
      <c r="C62" s="62"/>
      <c r="D62" s="62"/>
      <c r="E62" s="63"/>
      <c r="F62" s="21"/>
      <c r="G62" s="21"/>
      <c r="H62" s="25"/>
      <c r="I62" s="49"/>
    </row>
    <row r="63" spans="1:12" x14ac:dyDescent="0.2">
      <c r="A63" s="55" t="s">
        <v>284</v>
      </c>
      <c r="B63" s="22" t="s">
        <v>122</v>
      </c>
      <c r="C63" s="23"/>
      <c r="D63" s="23"/>
      <c r="E63" s="24"/>
      <c r="F63" s="21"/>
      <c r="G63" s="21"/>
      <c r="H63" s="25"/>
      <c r="I63" s="49"/>
    </row>
    <row r="64" spans="1:12" x14ac:dyDescent="0.2">
      <c r="A64" s="55" t="s">
        <v>285</v>
      </c>
      <c r="B64" s="22" t="s">
        <v>123</v>
      </c>
      <c r="C64" s="23"/>
      <c r="D64" s="23"/>
      <c r="E64" s="24"/>
      <c r="F64" s="21" t="s">
        <v>97</v>
      </c>
      <c r="G64" s="21">
        <v>5</v>
      </c>
      <c r="H64" s="25"/>
      <c r="I64" s="49">
        <v>0</v>
      </c>
    </row>
    <row r="65" spans="1:9" x14ac:dyDescent="0.2">
      <c r="A65" s="55" t="s">
        <v>286</v>
      </c>
      <c r="B65" s="22" t="s">
        <v>124</v>
      </c>
      <c r="C65" s="23"/>
      <c r="D65" s="23"/>
      <c r="E65" s="24"/>
      <c r="F65" s="21" t="s">
        <v>97</v>
      </c>
      <c r="G65" s="21">
        <v>1</v>
      </c>
      <c r="H65" s="25"/>
      <c r="I65" s="49">
        <f t="shared" si="4"/>
        <v>0</v>
      </c>
    </row>
    <row r="66" spans="1:9" ht="15" x14ac:dyDescent="0.25">
      <c r="A66" s="55" t="s">
        <v>287</v>
      </c>
      <c r="B66" s="61" t="s">
        <v>125</v>
      </c>
      <c r="C66" s="62"/>
      <c r="D66" s="62"/>
      <c r="E66" s="63"/>
      <c r="F66" s="21"/>
      <c r="G66" s="21"/>
      <c r="H66" s="25"/>
      <c r="I66" s="49"/>
    </row>
    <row r="67" spans="1:9" x14ac:dyDescent="0.2">
      <c r="A67" s="55" t="s">
        <v>288</v>
      </c>
      <c r="B67" s="22" t="s">
        <v>126</v>
      </c>
      <c r="C67" s="23"/>
      <c r="D67" s="23"/>
      <c r="E67" s="24"/>
      <c r="F67" s="21"/>
      <c r="G67" s="21"/>
      <c r="H67" s="25"/>
      <c r="I67" s="49"/>
    </row>
    <row r="68" spans="1:9" x14ac:dyDescent="0.2">
      <c r="A68" s="55" t="s">
        <v>289</v>
      </c>
      <c r="B68" s="22" t="s">
        <v>118</v>
      </c>
      <c r="C68" s="23"/>
      <c r="D68" s="23"/>
      <c r="E68" s="24"/>
      <c r="F68" s="21" t="s">
        <v>97</v>
      </c>
      <c r="G68" s="21">
        <v>6</v>
      </c>
      <c r="H68" s="25"/>
      <c r="I68" s="49">
        <v>0</v>
      </c>
    </row>
    <row r="69" spans="1:9" x14ac:dyDescent="0.2">
      <c r="A69" s="55" t="s">
        <v>290</v>
      </c>
      <c r="B69" s="22" t="s">
        <v>119</v>
      </c>
      <c r="C69" s="23"/>
      <c r="D69" s="23"/>
      <c r="E69" s="24"/>
      <c r="F69" s="21" t="s">
        <v>97</v>
      </c>
      <c r="G69" s="21">
        <v>3</v>
      </c>
      <c r="H69" s="25"/>
      <c r="I69" s="49">
        <v>0</v>
      </c>
    </row>
    <row r="70" spans="1:9" x14ac:dyDescent="0.2">
      <c r="A70" s="55" t="s">
        <v>291</v>
      </c>
      <c r="B70" s="22" t="s">
        <v>123</v>
      </c>
      <c r="C70" s="23"/>
      <c r="D70" s="23"/>
      <c r="E70" s="24"/>
      <c r="F70" s="21" t="s">
        <v>97</v>
      </c>
      <c r="G70" s="21">
        <v>1</v>
      </c>
      <c r="H70" s="25"/>
      <c r="I70" s="49">
        <f t="shared" ref="I70:I91" si="5">G70*H70</f>
        <v>0</v>
      </c>
    </row>
    <row r="71" spans="1:9" ht="15" x14ac:dyDescent="0.25">
      <c r="A71" s="55" t="s">
        <v>292</v>
      </c>
      <c r="B71" s="61" t="s">
        <v>127</v>
      </c>
      <c r="C71" s="62"/>
      <c r="D71" s="62"/>
      <c r="E71" s="63"/>
      <c r="F71" s="21"/>
      <c r="G71" s="21"/>
      <c r="H71" s="25"/>
      <c r="I71" s="49"/>
    </row>
    <row r="72" spans="1:9" x14ac:dyDescent="0.2">
      <c r="A72" s="55" t="s">
        <v>293</v>
      </c>
      <c r="B72" s="22" t="s">
        <v>126</v>
      </c>
      <c r="C72" s="23"/>
      <c r="D72" s="23"/>
      <c r="E72" s="24"/>
      <c r="F72" s="21"/>
      <c r="G72" s="21"/>
      <c r="H72" s="25"/>
      <c r="I72" s="49"/>
    </row>
    <row r="73" spans="1:9" x14ac:dyDescent="0.2">
      <c r="A73" s="55" t="s">
        <v>295</v>
      </c>
      <c r="B73" s="22" t="s">
        <v>118</v>
      </c>
      <c r="C73" s="23"/>
      <c r="D73" s="23"/>
      <c r="E73" s="24"/>
      <c r="F73" s="21" t="s">
        <v>97</v>
      </c>
      <c r="G73" s="21">
        <v>6</v>
      </c>
      <c r="H73" s="25"/>
      <c r="I73" s="49">
        <f t="shared" si="5"/>
        <v>0</v>
      </c>
    </row>
    <row r="74" spans="1:9" x14ac:dyDescent="0.2">
      <c r="A74" s="55" t="s">
        <v>294</v>
      </c>
      <c r="B74" s="22" t="s">
        <v>119</v>
      </c>
      <c r="C74" s="23"/>
      <c r="D74" s="23"/>
      <c r="E74" s="24"/>
      <c r="F74" s="21" t="s">
        <v>97</v>
      </c>
      <c r="G74" s="21">
        <v>3</v>
      </c>
      <c r="H74" s="25"/>
      <c r="I74" s="49">
        <f t="shared" si="5"/>
        <v>0</v>
      </c>
    </row>
    <row r="75" spans="1:9" x14ac:dyDescent="0.2">
      <c r="A75" s="55" t="s">
        <v>296</v>
      </c>
      <c r="B75" s="22" t="s">
        <v>123</v>
      </c>
      <c r="C75" s="23"/>
      <c r="D75" s="23"/>
      <c r="E75" s="24"/>
      <c r="F75" s="21" t="s">
        <v>97</v>
      </c>
      <c r="G75" s="21">
        <v>2</v>
      </c>
      <c r="H75" s="25"/>
      <c r="I75" s="49">
        <f t="shared" si="5"/>
        <v>0</v>
      </c>
    </row>
    <row r="76" spans="1:9" ht="15" x14ac:dyDescent="0.25">
      <c r="A76" s="55" t="s">
        <v>297</v>
      </c>
      <c r="B76" s="61" t="s">
        <v>128</v>
      </c>
      <c r="C76" s="62"/>
      <c r="D76" s="62"/>
      <c r="E76" s="63"/>
      <c r="F76" s="21"/>
      <c r="G76" s="21"/>
      <c r="H76" s="25"/>
      <c r="I76" s="49"/>
    </row>
    <row r="77" spans="1:9" x14ac:dyDescent="0.2">
      <c r="A77" s="55" t="s">
        <v>298</v>
      </c>
      <c r="B77" s="22" t="s">
        <v>129</v>
      </c>
      <c r="C77" s="23"/>
      <c r="D77" s="23"/>
      <c r="E77" s="24"/>
      <c r="F77" s="21" t="s">
        <v>97</v>
      </c>
      <c r="G77" s="21">
        <v>1</v>
      </c>
      <c r="H77" s="25"/>
      <c r="I77" s="49">
        <f t="shared" si="5"/>
        <v>0</v>
      </c>
    </row>
    <row r="78" spans="1:9" ht="15" x14ac:dyDescent="0.25">
      <c r="A78" s="55" t="s">
        <v>299</v>
      </c>
      <c r="B78" s="61" t="s">
        <v>130</v>
      </c>
      <c r="C78" s="62"/>
      <c r="D78" s="62"/>
      <c r="E78" s="63"/>
      <c r="F78" s="21"/>
      <c r="G78" s="21"/>
      <c r="H78" s="25"/>
      <c r="I78" s="49"/>
    </row>
    <row r="79" spans="1:9" x14ac:dyDescent="0.2">
      <c r="A79" s="55" t="s">
        <v>300</v>
      </c>
      <c r="B79" s="22" t="s">
        <v>123</v>
      </c>
      <c r="C79" s="23"/>
      <c r="D79" s="23"/>
      <c r="E79" s="24"/>
      <c r="F79" s="21" t="s">
        <v>97</v>
      </c>
      <c r="G79" s="21">
        <v>1</v>
      </c>
      <c r="H79" s="25"/>
      <c r="I79" s="49">
        <f t="shared" si="5"/>
        <v>0</v>
      </c>
    </row>
    <row r="80" spans="1:9" ht="15" x14ac:dyDescent="0.25">
      <c r="A80" s="55" t="s">
        <v>301</v>
      </c>
      <c r="B80" s="61" t="s">
        <v>131</v>
      </c>
      <c r="C80" s="62"/>
      <c r="D80" s="62"/>
      <c r="E80" s="63"/>
      <c r="F80" s="21"/>
      <c r="G80" s="21"/>
      <c r="H80" s="25"/>
      <c r="I80" s="49"/>
    </row>
    <row r="81" spans="1:9" x14ac:dyDescent="0.2">
      <c r="A81" s="55" t="s">
        <v>302</v>
      </c>
      <c r="B81" s="22" t="s">
        <v>132</v>
      </c>
      <c r="C81" s="23"/>
      <c r="D81" s="23"/>
      <c r="E81" s="24"/>
      <c r="F81" s="21" t="s">
        <v>97</v>
      </c>
      <c r="G81" s="21">
        <v>2</v>
      </c>
      <c r="H81" s="25"/>
      <c r="I81" s="49">
        <f t="shared" si="5"/>
        <v>0</v>
      </c>
    </row>
    <row r="82" spans="1:9" x14ac:dyDescent="0.2">
      <c r="A82" s="55" t="s">
        <v>303</v>
      </c>
      <c r="B82" s="22" t="s">
        <v>133</v>
      </c>
      <c r="C82" s="23"/>
      <c r="D82" s="23"/>
      <c r="E82" s="24"/>
      <c r="F82" s="21" t="s">
        <v>97</v>
      </c>
      <c r="G82" s="21">
        <v>1</v>
      </c>
      <c r="H82" s="25"/>
      <c r="I82" s="49">
        <f t="shared" si="5"/>
        <v>0</v>
      </c>
    </row>
    <row r="83" spans="1:9" ht="15" x14ac:dyDescent="0.25">
      <c r="A83" s="55" t="s">
        <v>304</v>
      </c>
      <c r="B83" s="61" t="s">
        <v>134</v>
      </c>
      <c r="C83" s="62"/>
      <c r="D83" s="62"/>
      <c r="E83" s="63"/>
      <c r="F83" s="21"/>
      <c r="G83" s="21"/>
      <c r="H83" s="25"/>
      <c r="I83" s="49"/>
    </row>
    <row r="84" spans="1:9" x14ac:dyDescent="0.2">
      <c r="A84" s="55" t="s">
        <v>305</v>
      </c>
      <c r="B84" s="22" t="s">
        <v>123</v>
      </c>
      <c r="C84" s="23"/>
      <c r="D84" s="23"/>
      <c r="E84" s="24"/>
      <c r="F84" s="21" t="s">
        <v>97</v>
      </c>
      <c r="G84" s="21">
        <v>2</v>
      </c>
      <c r="H84" s="25"/>
      <c r="I84" s="49">
        <v>0</v>
      </c>
    </row>
    <row r="85" spans="1:9" ht="15" x14ac:dyDescent="0.25">
      <c r="A85" s="55" t="s">
        <v>306</v>
      </c>
      <c r="B85" s="61" t="s">
        <v>135</v>
      </c>
      <c r="C85" s="62"/>
      <c r="D85" s="62"/>
      <c r="E85" s="63"/>
      <c r="F85" s="21"/>
      <c r="G85" s="21"/>
      <c r="H85" s="25"/>
      <c r="I85" s="49"/>
    </row>
    <row r="86" spans="1:9" x14ac:dyDescent="0.2">
      <c r="A86" s="55" t="s">
        <v>307</v>
      </c>
      <c r="B86" s="22" t="s">
        <v>101</v>
      </c>
      <c r="C86" s="23"/>
      <c r="D86" s="23"/>
      <c r="E86" s="24"/>
      <c r="F86" s="21" t="s">
        <v>102</v>
      </c>
      <c r="G86" s="21">
        <v>35</v>
      </c>
      <c r="H86" s="25"/>
      <c r="I86" s="49">
        <v>0</v>
      </c>
    </row>
    <row r="87" spans="1:9" ht="15" x14ac:dyDescent="0.25">
      <c r="A87" s="18">
        <v>2</v>
      </c>
      <c r="B87" s="58" t="s">
        <v>136</v>
      </c>
      <c r="C87" s="59"/>
      <c r="D87" s="59"/>
      <c r="E87" s="59"/>
      <c r="F87" s="59"/>
      <c r="G87" s="59"/>
      <c r="H87" s="60"/>
      <c r="I87" s="64">
        <f>SUM(I88:I121)</f>
        <v>0</v>
      </c>
    </row>
    <row r="88" spans="1:9" ht="15" x14ac:dyDescent="0.25">
      <c r="A88" s="21" t="s">
        <v>197</v>
      </c>
      <c r="B88" s="61" t="s">
        <v>137</v>
      </c>
      <c r="C88" s="62"/>
      <c r="D88" s="62"/>
      <c r="E88" s="63"/>
      <c r="F88" s="21"/>
      <c r="G88" s="21"/>
      <c r="H88" s="25"/>
      <c r="I88" s="49"/>
    </row>
    <row r="89" spans="1:9" x14ac:dyDescent="0.2">
      <c r="A89" s="21" t="s">
        <v>308</v>
      </c>
      <c r="B89" s="22" t="s">
        <v>138</v>
      </c>
      <c r="C89" s="23"/>
      <c r="D89" s="23"/>
      <c r="E89" s="24"/>
      <c r="F89" s="21" t="s">
        <v>97</v>
      </c>
      <c r="G89" s="21">
        <v>8</v>
      </c>
      <c r="H89" s="25"/>
      <c r="I89" s="49">
        <f t="shared" si="5"/>
        <v>0</v>
      </c>
    </row>
    <row r="90" spans="1:9" ht="15" x14ac:dyDescent="0.25">
      <c r="A90" s="21" t="s">
        <v>309</v>
      </c>
      <c r="B90" s="61" t="s">
        <v>139</v>
      </c>
      <c r="C90" s="62"/>
      <c r="D90" s="62"/>
      <c r="E90" s="63"/>
      <c r="F90" s="21"/>
      <c r="G90" s="21"/>
      <c r="H90" s="25"/>
      <c r="I90" s="49"/>
    </row>
    <row r="91" spans="1:9" x14ac:dyDescent="0.2">
      <c r="A91" s="21" t="s">
        <v>310</v>
      </c>
      <c r="B91" s="22" t="s">
        <v>140</v>
      </c>
      <c r="C91" s="23"/>
      <c r="D91" s="23"/>
      <c r="E91" s="24"/>
      <c r="F91" s="21" t="s">
        <v>97</v>
      </c>
      <c r="G91" s="21">
        <v>8</v>
      </c>
      <c r="H91" s="25"/>
      <c r="I91" s="49">
        <f t="shared" si="5"/>
        <v>0</v>
      </c>
    </row>
    <row r="92" spans="1:9" ht="15" x14ac:dyDescent="0.25">
      <c r="A92" s="21" t="s">
        <v>311</v>
      </c>
      <c r="B92" s="61" t="s">
        <v>98</v>
      </c>
      <c r="C92" s="62"/>
      <c r="D92" s="62"/>
      <c r="E92" s="63"/>
      <c r="F92" s="21"/>
      <c r="G92" s="21"/>
      <c r="H92" s="25"/>
      <c r="I92" s="49"/>
    </row>
    <row r="93" spans="1:9" ht="25.9" customHeight="1" x14ac:dyDescent="0.2">
      <c r="A93" s="21" t="s">
        <v>312</v>
      </c>
      <c r="B93" s="27" t="s">
        <v>141</v>
      </c>
      <c r="C93" s="28"/>
      <c r="D93" s="28"/>
      <c r="E93" s="29"/>
      <c r="F93" s="21"/>
      <c r="G93" s="21"/>
      <c r="H93" s="25"/>
      <c r="I93" s="49"/>
    </row>
    <row r="94" spans="1:9" x14ac:dyDescent="0.2">
      <c r="A94" s="21" t="s">
        <v>313</v>
      </c>
      <c r="B94" s="22" t="s">
        <v>364</v>
      </c>
      <c r="C94" s="23"/>
      <c r="D94" s="23"/>
      <c r="E94" s="24"/>
      <c r="F94" s="21" t="s">
        <v>100</v>
      </c>
      <c r="G94" s="21">
        <v>48</v>
      </c>
      <c r="H94" s="25"/>
      <c r="I94" s="49">
        <v>0</v>
      </c>
    </row>
    <row r="95" spans="1:9" x14ac:dyDescent="0.2">
      <c r="A95" s="21" t="s">
        <v>314</v>
      </c>
      <c r="B95" s="22" t="s">
        <v>101</v>
      </c>
      <c r="C95" s="23"/>
      <c r="D95" s="23"/>
      <c r="E95" s="24"/>
      <c r="F95" s="21" t="s">
        <v>102</v>
      </c>
      <c r="G95" s="21">
        <v>35</v>
      </c>
      <c r="H95" s="25"/>
      <c r="I95" s="49">
        <v>0</v>
      </c>
    </row>
    <row r="96" spans="1:9" ht="15" x14ac:dyDescent="0.25">
      <c r="A96" s="21" t="s">
        <v>315</v>
      </c>
      <c r="B96" s="61" t="s">
        <v>142</v>
      </c>
      <c r="C96" s="62"/>
      <c r="D96" s="62"/>
      <c r="E96" s="63"/>
      <c r="F96" s="21"/>
      <c r="G96" s="21"/>
      <c r="H96" s="25"/>
      <c r="I96" s="49"/>
    </row>
    <row r="97" spans="1:9" x14ac:dyDescent="0.2">
      <c r="A97" s="55" t="s">
        <v>316</v>
      </c>
      <c r="B97" s="22" t="s">
        <v>143</v>
      </c>
      <c r="C97" s="23"/>
      <c r="D97" s="23"/>
      <c r="E97" s="24"/>
      <c r="F97" s="21" t="s">
        <v>97</v>
      </c>
      <c r="G97" s="21">
        <v>14</v>
      </c>
      <c r="H97" s="25"/>
      <c r="I97" s="49">
        <v>0</v>
      </c>
    </row>
    <row r="98" spans="1:9" x14ac:dyDescent="0.2">
      <c r="A98" s="55" t="s">
        <v>317</v>
      </c>
      <c r="B98" s="22" t="s">
        <v>144</v>
      </c>
      <c r="C98" s="23"/>
      <c r="D98" s="23"/>
      <c r="E98" s="24"/>
      <c r="F98" s="21" t="s">
        <v>97</v>
      </c>
      <c r="G98" s="21">
        <v>10</v>
      </c>
      <c r="H98" s="25"/>
      <c r="I98" s="49">
        <v>0</v>
      </c>
    </row>
    <row r="99" spans="1:9" ht="15" x14ac:dyDescent="0.25">
      <c r="A99" s="55" t="s">
        <v>318</v>
      </c>
      <c r="B99" s="61" t="s">
        <v>145</v>
      </c>
      <c r="C99" s="62"/>
      <c r="D99" s="62"/>
      <c r="E99" s="63"/>
      <c r="F99" s="21"/>
      <c r="G99" s="21"/>
      <c r="H99" s="25"/>
      <c r="I99" s="49"/>
    </row>
    <row r="100" spans="1:9" x14ac:dyDescent="0.2">
      <c r="A100" s="55" t="s">
        <v>319</v>
      </c>
      <c r="B100" s="22" t="s">
        <v>143</v>
      </c>
      <c r="C100" s="23"/>
      <c r="D100" s="23"/>
      <c r="E100" s="24"/>
      <c r="F100" s="21" t="s">
        <v>97</v>
      </c>
      <c r="G100" s="21">
        <v>8</v>
      </c>
      <c r="H100" s="25"/>
      <c r="I100" s="49">
        <f t="shared" ref="I100:I101" si="6">G100*H100</f>
        <v>0</v>
      </c>
    </row>
    <row r="101" spans="1:9" ht="15" x14ac:dyDescent="0.25">
      <c r="A101" s="55" t="s">
        <v>320</v>
      </c>
      <c r="B101" s="61" t="s">
        <v>146</v>
      </c>
      <c r="C101" s="62"/>
      <c r="D101" s="62"/>
      <c r="E101" s="63"/>
      <c r="F101" s="21" t="s">
        <v>97</v>
      </c>
      <c r="G101" s="21">
        <v>24</v>
      </c>
      <c r="H101" s="25"/>
      <c r="I101" s="49">
        <f t="shared" si="6"/>
        <v>0</v>
      </c>
    </row>
    <row r="102" spans="1:9" ht="15" x14ac:dyDescent="0.25">
      <c r="A102" s="55" t="s">
        <v>321</v>
      </c>
      <c r="B102" s="61" t="s">
        <v>147</v>
      </c>
      <c r="C102" s="62"/>
      <c r="D102" s="62"/>
      <c r="E102" s="63"/>
      <c r="F102" s="21"/>
      <c r="G102" s="21"/>
      <c r="H102" s="25"/>
      <c r="I102" s="49"/>
    </row>
    <row r="103" spans="1:9" x14ac:dyDescent="0.2">
      <c r="A103" s="55" t="s">
        <v>322</v>
      </c>
      <c r="B103" s="22" t="s">
        <v>148</v>
      </c>
      <c r="C103" s="23"/>
      <c r="D103" s="23"/>
      <c r="E103" s="24"/>
      <c r="F103" s="21" t="s">
        <v>97</v>
      </c>
      <c r="G103" s="21">
        <v>24</v>
      </c>
      <c r="H103" s="25"/>
      <c r="I103" s="49">
        <v>0</v>
      </c>
    </row>
    <row r="104" spans="1:9" x14ac:dyDescent="0.2">
      <c r="A104" s="55" t="s">
        <v>323</v>
      </c>
      <c r="B104" s="22" t="s">
        <v>149</v>
      </c>
      <c r="C104" s="23"/>
      <c r="D104" s="23"/>
      <c r="E104" s="24"/>
      <c r="F104" s="21" t="s">
        <v>97</v>
      </c>
      <c r="G104" s="21">
        <v>24</v>
      </c>
      <c r="H104" s="25"/>
      <c r="I104" s="49">
        <v>0</v>
      </c>
    </row>
    <row r="105" spans="1:9" ht="15" x14ac:dyDescent="0.25">
      <c r="A105" s="55" t="s">
        <v>324</v>
      </c>
      <c r="B105" s="61" t="s">
        <v>150</v>
      </c>
      <c r="C105" s="62"/>
      <c r="D105" s="62"/>
      <c r="E105" s="63"/>
      <c r="F105" s="21"/>
      <c r="G105" s="21"/>
      <c r="H105" s="25"/>
      <c r="I105" s="49"/>
    </row>
    <row r="106" spans="1:9" x14ac:dyDescent="0.2">
      <c r="A106" s="55" t="s">
        <v>325</v>
      </c>
      <c r="B106" s="22" t="s">
        <v>151</v>
      </c>
      <c r="C106" s="23"/>
      <c r="D106" s="23"/>
      <c r="E106" s="24"/>
      <c r="F106" s="21" t="s">
        <v>97</v>
      </c>
      <c r="G106" s="21">
        <v>40</v>
      </c>
      <c r="H106" s="25"/>
      <c r="I106" s="49">
        <v>0</v>
      </c>
    </row>
    <row r="107" spans="1:9" ht="15" x14ac:dyDescent="0.25">
      <c r="A107" s="55" t="s">
        <v>326</v>
      </c>
      <c r="B107" s="61" t="s">
        <v>152</v>
      </c>
      <c r="C107" s="62"/>
      <c r="D107" s="62"/>
      <c r="E107" s="63"/>
      <c r="F107" s="21"/>
      <c r="G107" s="21"/>
      <c r="H107" s="25"/>
      <c r="I107" s="49"/>
    </row>
    <row r="108" spans="1:9" x14ac:dyDescent="0.2">
      <c r="A108" s="55" t="s">
        <v>327</v>
      </c>
      <c r="B108" s="22" t="s">
        <v>151</v>
      </c>
      <c r="C108" s="23"/>
      <c r="D108" s="23"/>
      <c r="E108" s="24"/>
      <c r="F108" s="21" t="s">
        <v>97</v>
      </c>
      <c r="G108" s="21">
        <v>24</v>
      </c>
      <c r="H108" s="25"/>
      <c r="I108" s="49">
        <f t="shared" ref="I108:I112" si="7">G108*H108</f>
        <v>0</v>
      </c>
    </row>
    <row r="109" spans="1:9" ht="15" x14ac:dyDescent="0.25">
      <c r="A109" s="55" t="s">
        <v>328</v>
      </c>
      <c r="B109" s="61" t="s">
        <v>153</v>
      </c>
      <c r="C109" s="62"/>
      <c r="D109" s="62"/>
      <c r="E109" s="63"/>
      <c r="F109" s="21"/>
      <c r="G109" s="21"/>
      <c r="H109" s="25"/>
      <c r="I109" s="49"/>
    </row>
    <row r="110" spans="1:9" x14ac:dyDescent="0.2">
      <c r="A110" s="55" t="s">
        <v>329</v>
      </c>
      <c r="B110" s="22" t="s">
        <v>365</v>
      </c>
      <c r="C110" s="23"/>
      <c r="D110" s="23"/>
      <c r="E110" s="24"/>
      <c r="F110" s="21" t="s">
        <v>100</v>
      </c>
      <c r="G110" s="21">
        <v>680</v>
      </c>
      <c r="H110" s="25"/>
      <c r="I110" s="49">
        <f t="shared" si="7"/>
        <v>0</v>
      </c>
    </row>
    <row r="111" spans="1:9" x14ac:dyDescent="0.2">
      <c r="A111" s="55" t="s">
        <v>330</v>
      </c>
      <c r="B111" s="22" t="s">
        <v>101</v>
      </c>
      <c r="C111" s="23"/>
      <c r="D111" s="23"/>
      <c r="E111" s="24"/>
      <c r="F111" s="21" t="s">
        <v>102</v>
      </c>
      <c r="G111" s="21">
        <v>15</v>
      </c>
      <c r="H111" s="25"/>
      <c r="I111" s="49">
        <v>0</v>
      </c>
    </row>
    <row r="112" spans="1:9" ht="15" x14ac:dyDescent="0.25">
      <c r="A112" s="55" t="s">
        <v>331</v>
      </c>
      <c r="B112" s="61" t="s">
        <v>154</v>
      </c>
      <c r="C112" s="62"/>
      <c r="D112" s="62"/>
      <c r="E112" s="63"/>
      <c r="F112" s="21" t="s">
        <v>97</v>
      </c>
      <c r="G112" s="21">
        <v>8</v>
      </c>
      <c r="H112" s="25"/>
      <c r="I112" s="49">
        <f t="shared" si="7"/>
        <v>0</v>
      </c>
    </row>
    <row r="113" spans="1:9" ht="15" x14ac:dyDescent="0.25">
      <c r="A113" s="55" t="s">
        <v>332</v>
      </c>
      <c r="B113" s="61" t="s">
        <v>155</v>
      </c>
      <c r="C113" s="62"/>
      <c r="D113" s="62"/>
      <c r="E113" s="63"/>
      <c r="F113" s="21"/>
      <c r="G113" s="21"/>
      <c r="H113" s="25"/>
      <c r="I113" s="49"/>
    </row>
    <row r="114" spans="1:9" x14ac:dyDescent="0.2">
      <c r="A114" s="55" t="s">
        <v>333</v>
      </c>
      <c r="B114" s="22" t="s">
        <v>156</v>
      </c>
      <c r="C114" s="23"/>
      <c r="D114" s="23"/>
      <c r="E114" s="24"/>
      <c r="F114" s="21" t="s">
        <v>97</v>
      </c>
      <c r="G114" s="21">
        <v>16</v>
      </c>
      <c r="H114" s="25"/>
      <c r="I114" s="49">
        <v>0</v>
      </c>
    </row>
    <row r="115" spans="1:9" ht="15" x14ac:dyDescent="0.25">
      <c r="A115" s="55" t="s">
        <v>334</v>
      </c>
      <c r="B115" s="61" t="s">
        <v>157</v>
      </c>
      <c r="C115" s="62"/>
      <c r="D115" s="62"/>
      <c r="E115" s="63"/>
      <c r="F115" s="21"/>
      <c r="G115" s="21"/>
      <c r="H115" s="25"/>
      <c r="I115" s="49"/>
    </row>
    <row r="116" spans="1:9" x14ac:dyDescent="0.2">
      <c r="A116" s="55" t="s">
        <v>335</v>
      </c>
      <c r="B116" s="22" t="s">
        <v>158</v>
      </c>
      <c r="C116" s="23"/>
      <c r="D116" s="23"/>
      <c r="E116" s="24"/>
      <c r="F116" s="21" t="s">
        <v>97</v>
      </c>
      <c r="G116" s="21">
        <v>16</v>
      </c>
      <c r="H116" s="25"/>
      <c r="I116" s="49">
        <f t="shared" ref="I116:I119" si="8">G116*H116</f>
        <v>0</v>
      </c>
    </row>
    <row r="117" spans="1:9" ht="15" x14ac:dyDescent="0.25">
      <c r="A117" s="55" t="s">
        <v>336</v>
      </c>
      <c r="B117" s="61" t="s">
        <v>159</v>
      </c>
      <c r="C117" s="62"/>
      <c r="D117" s="62"/>
      <c r="E117" s="63"/>
      <c r="F117" s="21"/>
      <c r="G117" s="21"/>
      <c r="H117" s="25"/>
      <c r="I117" s="49"/>
    </row>
    <row r="118" spans="1:9" x14ac:dyDescent="0.2">
      <c r="A118" s="55" t="s">
        <v>337</v>
      </c>
      <c r="B118" s="22" t="s">
        <v>160</v>
      </c>
      <c r="C118" s="23"/>
      <c r="D118" s="23"/>
      <c r="E118" s="24"/>
      <c r="F118" s="21" t="s">
        <v>97</v>
      </c>
      <c r="G118" s="21">
        <v>16</v>
      </c>
      <c r="H118" s="25"/>
      <c r="I118" s="49">
        <f t="shared" si="8"/>
        <v>0</v>
      </c>
    </row>
    <row r="119" spans="1:9" ht="15" x14ac:dyDescent="0.25">
      <c r="A119" s="55" t="s">
        <v>338</v>
      </c>
      <c r="B119" s="61" t="s">
        <v>135</v>
      </c>
      <c r="C119" s="62"/>
      <c r="D119" s="62"/>
      <c r="E119" s="63"/>
      <c r="F119" s="21" t="s">
        <v>161</v>
      </c>
      <c r="G119" s="21">
        <v>1</v>
      </c>
      <c r="H119" s="25"/>
      <c r="I119" s="49">
        <f t="shared" si="8"/>
        <v>0</v>
      </c>
    </row>
    <row r="120" spans="1:9" ht="15" x14ac:dyDescent="0.25">
      <c r="A120" s="55" t="s">
        <v>339</v>
      </c>
      <c r="B120" s="61" t="s">
        <v>177</v>
      </c>
      <c r="C120" s="62"/>
      <c r="D120" s="62"/>
      <c r="E120" s="63"/>
      <c r="F120" s="21" t="s">
        <v>161</v>
      </c>
      <c r="G120" s="21">
        <v>8</v>
      </c>
      <c r="H120" s="25"/>
      <c r="I120" s="49">
        <f t="shared" ref="I120" si="9">G120*H120</f>
        <v>0</v>
      </c>
    </row>
    <row r="121" spans="1:9" ht="15" x14ac:dyDescent="0.25">
      <c r="A121" s="55" t="s">
        <v>340</v>
      </c>
      <c r="B121" s="61" t="s">
        <v>175</v>
      </c>
      <c r="C121" s="62"/>
      <c r="D121" s="62"/>
      <c r="E121" s="63"/>
      <c r="F121" s="21" t="s">
        <v>161</v>
      </c>
      <c r="G121" s="21">
        <v>1</v>
      </c>
      <c r="H121" s="25"/>
      <c r="I121" s="49">
        <f t="shared" ref="I121" si="10">G121*H121</f>
        <v>0</v>
      </c>
    </row>
    <row r="123" spans="1:9" ht="15" x14ac:dyDescent="0.25">
      <c r="H123" s="34" t="s">
        <v>381</v>
      </c>
      <c r="I123" s="57">
        <f>SUM(I4:I86)</f>
        <v>0</v>
      </c>
    </row>
    <row r="124" spans="1:9" ht="15" x14ac:dyDescent="0.25">
      <c r="H124" s="34" t="s">
        <v>382</v>
      </c>
      <c r="I124" s="57">
        <f>SUM(I88:I121)</f>
        <v>0</v>
      </c>
    </row>
    <row r="125" spans="1:9" ht="15" x14ac:dyDescent="0.25">
      <c r="H125" s="34" t="s">
        <v>346</v>
      </c>
      <c r="I125" s="57">
        <f>SUM(I123:I124)</f>
        <v>0</v>
      </c>
    </row>
  </sheetData>
  <mergeCells count="121">
    <mergeCell ref="B120:E120"/>
    <mergeCell ref="B121:E121"/>
    <mergeCell ref="B19:E19"/>
    <mergeCell ref="B20:E20"/>
    <mergeCell ref="B21:E21"/>
    <mergeCell ref="B22:E22"/>
    <mergeCell ref="B23:E23"/>
    <mergeCell ref="B24:E24"/>
    <mergeCell ref="B25:E25"/>
    <mergeCell ref="B26:E26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45:E45"/>
    <mergeCell ref="B46:E46"/>
    <mergeCell ref="A1:I1"/>
    <mergeCell ref="B2:E2"/>
    <mergeCell ref="B3:H3"/>
    <mergeCell ref="B4:E4"/>
    <mergeCell ref="B5:E5"/>
    <mergeCell ref="B6:E6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B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57:E5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69:E69"/>
    <mergeCell ref="B70:E70"/>
    <mergeCell ref="B71:E71"/>
    <mergeCell ref="B72:E72"/>
    <mergeCell ref="B73:E73"/>
    <mergeCell ref="B74:E74"/>
    <mergeCell ref="B63:E63"/>
    <mergeCell ref="B64:E64"/>
    <mergeCell ref="B65:E65"/>
    <mergeCell ref="B66:E66"/>
    <mergeCell ref="B67:E67"/>
    <mergeCell ref="B68:E68"/>
    <mergeCell ref="B87:H87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93:E93"/>
    <mergeCell ref="B94:E94"/>
    <mergeCell ref="B95:E95"/>
    <mergeCell ref="B96:E96"/>
    <mergeCell ref="B97:E97"/>
    <mergeCell ref="B98:E98"/>
    <mergeCell ref="B88:E88"/>
    <mergeCell ref="B89:E89"/>
    <mergeCell ref="B90:E90"/>
    <mergeCell ref="B91:E91"/>
    <mergeCell ref="B92:E92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B101:E101"/>
    <mergeCell ref="B102:E102"/>
    <mergeCell ref="B103:E103"/>
    <mergeCell ref="B104:E104"/>
    <mergeCell ref="B117:E117"/>
    <mergeCell ref="B118:E118"/>
    <mergeCell ref="B119:E119"/>
    <mergeCell ref="B111:E111"/>
    <mergeCell ref="B112:E112"/>
    <mergeCell ref="B113:E113"/>
    <mergeCell ref="B114:E114"/>
    <mergeCell ref="B115:E115"/>
    <mergeCell ref="B116:E116"/>
  </mergeCells>
  <pageMargins left="0.70866141732283472" right="0.70866141732283472" top="0.74803149606299213" bottom="0.74803149606299213" header="0.31496062992125984" footer="0.31496062992125984"/>
  <pageSetup paperSize="9" scale="7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İCMAL</vt:lpstr>
      <vt:lpstr>MİMARİ</vt:lpstr>
      <vt:lpstr>ELEKTRİK</vt:lpstr>
      <vt:lpstr>MEKANİK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2021-03-19T12:13:12Z</cp:lastPrinted>
  <dcterms:created xsi:type="dcterms:W3CDTF">2021-03-14T08:47:35Z</dcterms:created>
  <dcterms:modified xsi:type="dcterms:W3CDTF">2021-03-19T12:14:30Z</dcterms:modified>
</cp:coreProperties>
</file>